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7065FA03-1C44-4006-AA23-7B7DD3732253}" xr6:coauthVersionLast="45" xr6:coauthVersionMax="45" xr10:uidLastSave="{00000000-0000-0000-0000-000000000000}"/>
  <bookViews>
    <workbookView xWindow="-120" yWindow="-120" windowWidth="29040" windowHeight="15840" xr2:uid="{064E3827-1800-43A3-96AB-A6464B55C631}"/>
  </bookViews>
  <sheets>
    <sheet name="DESEMBER 2019" sheetId="2" r:id="rId1"/>
    <sheet name="Sheet1" sheetId="1" r:id="rId2"/>
  </sheets>
  <definedNames>
    <definedName name="_xlnm.Print_Area" localSheetId="0">'DESEMBER 2019'!$A$1:$V$61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T45" i="2" l="1"/>
  <c r="O45" i="2"/>
  <c r="N45" i="2"/>
  <c r="M45" i="2"/>
  <c r="L45" i="2"/>
  <c r="K45" i="2"/>
  <c r="J45" i="2"/>
  <c r="I45" i="2"/>
  <c r="R44" i="2"/>
  <c r="Q44" i="2"/>
  <c r="P44" i="2"/>
  <c r="Q41" i="2"/>
  <c r="R41" i="2" s="1"/>
  <c r="P41" i="2"/>
  <c r="C39" i="2"/>
  <c r="D39" i="2" s="1"/>
  <c r="E39" i="2" s="1"/>
  <c r="F39" i="2" s="1"/>
  <c r="G39" i="2" s="1"/>
  <c r="H39" i="2" s="1"/>
  <c r="I39" i="2" s="1"/>
  <c r="J39" i="2" s="1"/>
  <c r="K39" i="2" s="1"/>
  <c r="L39" i="2" s="1"/>
  <c r="M39" i="2" s="1"/>
  <c r="N39" i="2" s="1"/>
  <c r="O39" i="2" s="1"/>
  <c r="P39" i="2" s="1"/>
  <c r="Q39" i="2" s="1"/>
  <c r="R39" i="2" s="1"/>
  <c r="S39" i="2" s="1"/>
  <c r="T39" i="2" s="1"/>
  <c r="V39" i="2" s="1"/>
  <c r="B39" i="2"/>
  <c r="Q28" i="2"/>
  <c r="P28" i="2"/>
  <c r="R28" i="2" s="1"/>
  <c r="Q25" i="2"/>
  <c r="R25" i="2" s="1"/>
  <c r="P25" i="2"/>
  <c r="R22" i="2"/>
  <c r="Q22" i="2"/>
  <c r="P22" i="2"/>
  <c r="Q18" i="2"/>
  <c r="R18" i="2" s="1"/>
  <c r="P18" i="2"/>
  <c r="Q15" i="2"/>
  <c r="P15" i="2"/>
  <c r="R15" i="2" s="1"/>
  <c r="Q12" i="2"/>
  <c r="R12" i="2" s="1"/>
  <c r="P12" i="2"/>
  <c r="C8" i="2"/>
  <c r="D8" i="2" s="1"/>
  <c r="E8" i="2" s="1"/>
  <c r="F8" i="2" s="1"/>
  <c r="G8" i="2" s="1"/>
  <c r="H8" i="2" s="1"/>
  <c r="I8" i="2" s="1"/>
  <c r="J8" i="2" s="1"/>
  <c r="K8" i="2" s="1"/>
  <c r="L8" i="2" s="1"/>
  <c r="M8" i="2" s="1"/>
  <c r="N8" i="2" s="1"/>
  <c r="O8" i="2" s="1"/>
  <c r="P8" i="2" s="1"/>
  <c r="Q8" i="2" s="1"/>
  <c r="R8" i="2" s="1"/>
  <c r="S8" i="2" s="1"/>
  <c r="T8" i="2" s="1"/>
  <c r="V8" i="2" s="1"/>
  <c r="B8" i="2"/>
  <c r="P45" i="2" l="1"/>
  <c r="Q45" i="2"/>
  <c r="R45" i="2" s="1"/>
</calcChain>
</file>

<file path=xl/sharedStrings.xml><?xml version="1.0" encoding="utf-8"?>
<sst xmlns="http://schemas.openxmlformats.org/spreadsheetml/2006/main" count="139" uniqueCount="80">
  <si>
    <t xml:space="preserve">INVENTARISASI PROGRAM DAN KEGIATAN PENANGGULANGAN KEMISKINAN  KABUPATEN BULELENG </t>
  </si>
  <si>
    <t>TAHUN 2019</t>
  </si>
  <si>
    <t>Keadaan s/d Desember 2019</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</si>
  <si>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</si>
  <si>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</si>
  <si>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</si>
  <si>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</si>
  <si>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</si>
  <si>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</si>
  <si>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</si>
  <si>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</si>
  <si>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</si>
  <si>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</si>
  <si>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</si>
  <si>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</si>
  <si>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</si>
  <si>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</si>
  <si>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</si>
  <si>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</si>
  <si>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</si>
  <si>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</si>
  <si>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</si>
  <si>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</si>
  <si>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</si>
  <si>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</si>
  <si>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</si>
  <si>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</si>
  <si>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</si>
  <si>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Keluarga Berencana</t>
  </si>
  <si>
    <t>Kegiatan :</t>
  </si>
  <si>
    <t>Pelayanan KIE</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</si>
  <si>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</si>
  <si>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PUS yang mendapatkan Pelayanan KIE</t>
  </si>
  <si>
    <t>Orang</t>
  </si>
  <si>
    <t>Program Pelayanan Kontrasepsi</t>
  </si>
  <si>
    <t xml:space="preserve">Pelayanan Konseling KB </t>
  </si>
  <si>
    <t xml:space="preserve">Masyarakat yang mendapatkan Pelayanan Konseling KB, Pelayanan Kontrasepsi Gratis melalui Tim Keluarga Berencana Keliling (TKBK) Mobil Unit Pelayanan, </t>
  </si>
  <si>
    <t>Program Penyiapan Tenaga Pendamping Kelompok BKB</t>
  </si>
  <si>
    <t>Pelatihan Tenaga Pendamping Kelompok BKB di Kecamatan</t>
  </si>
  <si>
    <t>Jumlah Peserta Pelatihan Tenaga Pendamping Kelompok Bina Keluarga, (Kader Poktan, Bina Keluarga Balita (BKB), Bina Keluarga Remaja (BKR), Bina Keluarga Lansia (BKL),Usaha Peningkatan Pendapatan Keluarga Sejahtera (UPPKS)</t>
  </si>
  <si>
    <t>Program Keserasian Kebijakan Peningkatan Kualitas Anak dan Perempuan</t>
  </si>
  <si>
    <t>Pengembangan Kategori Kabupaten Layak Anak</t>
  </si>
  <si>
    <t>Seluruh OPD di Kabupaten Buleleng</t>
  </si>
  <si>
    <t>Pelatihan untuk Gugus Tugas Kota Layak Anak (KLA) tentang PATBM (Perlindungan Anak Terpadu Berbasis Masyarakat) Desa di Kabupaten Buleleng</t>
  </si>
  <si>
    <t>Jenis  Pelatihan</t>
  </si>
  <si>
    <t>Program peningkatan peran perempuan di perdesaan</t>
  </si>
  <si>
    <t>Pelatihan Perempuan di Pedesaan dalam bidang usaha ekonomi produktif</t>
  </si>
  <si>
    <t>Desa Bondalem, Desa Depeha, Desa Sawan, Desa Tinggarsari, Desa Joanyar, Desa Patas, Desa Kayuputih</t>
  </si>
  <si>
    <t>Pelatihan Tata Boga, Tata Rias</t>
  </si>
  <si>
    <t>Kelompok</t>
  </si>
  <si>
    <t xml:space="preserve">Peningkatan kualitas hidup dan perlindungan perempuan  </t>
  </si>
  <si>
    <t>Revitalisasi GSI-B</t>
  </si>
  <si>
    <t>Desa Tunjung, Desa Pangkung Paruk, Desa Sekumpul, Desa Depeha, Desa Tukadsumaga, Desa Galungan, Desa Pegayaman, Desa Tigawasa, Desa Sidatapa, Desa Alasangker, Desa Lokapaksa, Desa Poh Bergong, Desa Pejarakan, Desa Les, Desa Sembiran, Desa Menyali</t>
  </si>
  <si>
    <t>Desa yang diberdayakan GSI-B melalui Sosialisasi GSI-B</t>
  </si>
  <si>
    <t>Desa/Kecamatan</t>
  </si>
  <si>
    <t>Keadaan s/d September 2019</t>
  </si>
  <si>
    <t>Advokasi dan KIE tentang Kesehatan Reproduksi Remaja (KRR)</t>
  </si>
  <si>
    <t>Desa Depeha, Desa Galungan, Desa Pegayaman, Desa Alasangker, Desa Cempaga, Desa Lokapaksa, Desa Banjar Asem, Desa Pejarakan, Desa Tegallinggah, Desa Menyali, Desa Sepang, Desa Bengkala</t>
  </si>
  <si>
    <t>Sosialisasi PIK Remaja kepada remaja jalur Formal dan non formal</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</si>
  <si>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</si>
  <si>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</si>
  <si>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</si>
  <si>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</si>
  <si>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Singaraja, 8 Januari 2020</t>
  </si>
  <si>
    <t xml:space="preserve">Kepala Dinas Pengendalian Penduduk Keluarga Berencana </t>
  </si>
  <si>
    <t>Pemberdayaan Perempuan dan Perlindungan Anak Kab.Buleleng</t>
  </si>
  <si>
    <t>Made Arya Sukerta</t>
  </si>
  <si>
    <t xml:space="preserve">Pembina Utama Muda </t>
  </si>
  <si>
    <t>NIP.19641217 198503 1 007</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</si>
  <si>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</si>
  <si>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</si>
  <si>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</si>
  <si>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</si>
  <si>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</si>
  <si>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Pengembangan Kabupaten Layak Anak</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</si>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</sst>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_(* \(#,##0\);_(* &quot;-&quot;_);_(@_)"/>
    <numFmt numFmtId="43" formatCode="_(* #,##0.00_);_(* \(#,##0.00\);_(* &quot;-&quot;??_);_(@_)"/>
    <numFmt numFmtId="164" formatCode="_(* #,##0_);_(* \(#,##0\);_(* &quot;-&quot;??_);_(@_)"/>
    <numFmt numFmtId="165" formatCode="_(* #,##0.00_);_(* \(#,##0.00\);_(* &quot;-&quot;_);_(@_)"/>
  </numFmts>
  <fonts count="21">
    <font>
      <sz val="11"/>
      <color theme="1"/>
      <name val="Calibri"/>
      <family val="2"/>
      <scheme val="minor"/>
    </font>
    <font>
      <sz val="11"/>
      <color theme="1"/>
      <name val="Calibri"/>
      <family val="2"/>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rgb="FFFF0000"/>
      <name val="Arial"/>
      <family val="2"/>
    </font>
    <font>
      <b/>
      <sz val="10"/>
      <color theme="1"/>
      <name val="Arial"/>
      <family val="2"/>
    </font>
    <font>
      <sz val="10"/>
      <color theme="1"/>
      <name val="Arial"/>
      <family val="2"/>
    </font>
    <font>
      <b/>
      <sz val="9"/>
      <color rgb="FFFF0000"/>
      <name val="Arial"/>
      <family val="2"/>
    </font>
    <font>
      <sz val="10"/>
      <color rgb="FFFF0000"/>
      <name val="Calibri "/>
    </font>
    <font>
      <sz val="11"/>
      <name val="Calibri"/>
      <family val="2"/>
      <charset val="1"/>
      <scheme val="minor"/>
    </font>
    <font>
      <b/>
      <sz val="12"/>
      <name val="Times New Roman"/>
      <family val="1"/>
    </font>
    <font>
      <sz val="12"/>
      <color theme="1"/>
      <name val="Times New Roman"/>
      <family val="1"/>
    </font>
    <font>
      <sz val="11"/>
      <color theme="1"/>
      <name val="Times New Roman"/>
      <family val="1"/>
    </font>
    <font>
      <sz val="12"/>
      <name val="Times New Roman"/>
      <family val="1"/>
    </font>
    <font>
      <b/>
      <u/>
      <sz val="12"/>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 fillId="0" borderId="0"/>
  </cellStyleXfs>
  <cellXfs count="239">
    <xf numFmtId="0" fontId="0" fillId="0" borderId="0" xfId="0"/>
    <xf numFmtId="0" fontId="3" fillId="0" borderId="0" xfId="1" applyFont="1" applyAlignment="1">
      <alignment horizontal="center"/>
    </xf>
    <xf numFmtId="0" fontId="2" fillId="0" borderId="0" xfId="1"/>
    <xf numFmtId="0" fontId="4" fillId="0" borderId="0" xfId="1" applyFont="1"/>
    <xf numFmtId="0" fontId="5" fillId="0" borderId="0" xfId="1" applyFont="1" applyAlignment="1">
      <alignment horizontal="left"/>
    </xf>
    <xf numFmtId="0" fontId="4" fillId="0" borderId="0" xfId="1" applyFont="1" applyAlignment="1">
      <alignment horizontal="right"/>
    </xf>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0" fontId="7" fillId="2" borderId="5" xfId="1" applyFont="1" applyFill="1" applyBorder="1" applyAlignment="1">
      <alignment horizontal="center" vertical="center"/>
    </xf>
    <xf numFmtId="0" fontId="7" fillId="2" borderId="0" xfId="1" applyFont="1" applyFill="1" applyAlignment="1">
      <alignment horizontal="center" vertical="center"/>
    </xf>
    <xf numFmtId="0" fontId="7" fillId="2" borderId="5" xfId="1" applyFont="1" applyFill="1" applyBorder="1" applyAlignment="1">
      <alignment horizontal="center" vertical="center"/>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0" borderId="5" xfId="2" applyFont="1" applyBorder="1" applyAlignment="1">
      <alignment horizontal="center" vertical="center" wrapText="1"/>
    </xf>
    <xf numFmtId="0" fontId="7" fillId="2" borderId="13" xfId="1" applyFont="1" applyFill="1" applyBorder="1" applyAlignment="1">
      <alignment horizontal="center" vertical="center"/>
    </xf>
    <xf numFmtId="0" fontId="7" fillId="2" borderId="13" xfId="1" applyFont="1" applyFill="1" applyBorder="1" applyAlignment="1">
      <alignment horizontal="center" vertical="center" wrapText="1"/>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0" fontId="7" fillId="3" borderId="14" xfId="1" applyFont="1" applyFill="1" applyBorder="1" applyAlignment="1">
      <alignment horizontal="center" vertical="center" wrapText="1"/>
    </xf>
    <xf numFmtId="9" fontId="7" fillId="3" borderId="14" xfId="2" applyFont="1" applyFill="1" applyBorder="1" applyAlignment="1">
      <alignment horizontal="center" vertical="center" wrapText="1"/>
    </xf>
    <xf numFmtId="9" fontId="7" fillId="3" borderId="9" xfId="2" applyFont="1" applyFill="1" applyBorder="1" applyAlignment="1">
      <alignment horizontal="center" vertical="center"/>
    </xf>
    <xf numFmtId="9" fontId="7" fillId="3" borderId="10" xfId="2" applyFont="1" applyFill="1" applyBorder="1" applyAlignment="1">
      <alignment horizontal="center" vertical="center"/>
    </xf>
    <xf numFmtId="9" fontId="7" fillId="0" borderId="13" xfId="2" applyFont="1" applyBorder="1" applyAlignment="1">
      <alignment horizontal="center" vertical="center" wrapText="1"/>
    </xf>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7" fillId="0" borderId="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9"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center"/>
    </xf>
    <xf numFmtId="43" fontId="8" fillId="2" borderId="0" xfId="3" applyFont="1" applyFill="1" applyBorder="1" applyAlignment="1">
      <alignment horizontal="center" vertical="top"/>
    </xf>
    <xf numFmtId="9" fontId="8" fillId="0" borderId="5" xfId="2" applyFont="1" applyBorder="1" applyAlignment="1">
      <alignment horizontal="center" vertical="center"/>
    </xf>
    <xf numFmtId="0" fontId="10" fillId="0" borderId="5" xfId="1" applyFont="1" applyBorder="1" applyAlignment="1">
      <alignment vertical="center"/>
    </xf>
    <xf numFmtId="0" fontId="7" fillId="0" borderId="18" xfId="1" applyFont="1" applyBorder="1" applyAlignment="1">
      <alignment horizontal="left" vertical="top" wrapText="1"/>
    </xf>
    <xf numFmtId="0" fontId="11" fillId="0" borderId="5" xfId="1" applyFont="1" applyBorder="1" applyAlignment="1">
      <alignment horizontal="center" vertical="top"/>
    </xf>
    <xf numFmtId="0" fontId="11" fillId="0" borderId="0" xfId="1" applyFont="1" applyAlignment="1">
      <alignment horizontal="center" vertical="top"/>
    </xf>
    <xf numFmtId="164" fontId="11" fillId="0" borderId="0" xfId="3" applyNumberFormat="1" applyFont="1" applyBorder="1" applyAlignment="1">
      <alignment horizontal="center" vertical="top"/>
    </xf>
    <xf numFmtId="164" fontId="11" fillId="0" borderId="5" xfId="3" applyNumberFormat="1" applyFont="1" applyBorder="1" applyAlignment="1">
      <alignment horizontal="center" vertical="top"/>
    </xf>
    <xf numFmtId="164" fontId="9" fillId="0" borderId="0" xfId="3" applyNumberFormat="1" applyFont="1" applyBorder="1" applyAlignment="1">
      <alignment horizontal="center" vertical="top"/>
    </xf>
    <xf numFmtId="43" fontId="11" fillId="0" borderId="0" xfId="3" applyFont="1" applyBorder="1" applyAlignment="1">
      <alignment horizontal="center" vertical="top"/>
    </xf>
    <xf numFmtId="164" fontId="11" fillId="0" borderId="5" xfId="3" applyNumberFormat="1" applyFont="1" applyFill="1" applyBorder="1" applyAlignment="1">
      <alignment horizontal="center" vertical="top"/>
    </xf>
    <xf numFmtId="43" fontId="8" fillId="0" borderId="0" xfId="3" applyFont="1" applyFill="1" applyBorder="1" applyAlignment="1">
      <alignment horizontal="center" vertical="center"/>
    </xf>
    <xf numFmtId="43" fontId="8" fillId="0" borderId="0" xfId="3" applyFont="1" applyFill="1" applyBorder="1" applyAlignment="1">
      <alignment horizontal="center" vertical="top"/>
    </xf>
    <xf numFmtId="0" fontId="8" fillId="0" borderId="18" xfId="1" applyFont="1" applyBorder="1" applyAlignment="1">
      <alignment horizontal="left" vertical="top" wrapText="1"/>
    </xf>
    <xf numFmtId="0" fontId="10" fillId="0" borderId="13" xfId="1" applyFont="1" applyBorder="1" applyAlignment="1">
      <alignment horizontal="center" vertical="top"/>
    </xf>
    <xf numFmtId="0" fontId="8" fillId="0" borderId="19" xfId="1" applyFont="1" applyBorder="1" applyAlignment="1">
      <alignment horizontal="left" vertical="top" wrapText="1"/>
    </xf>
    <xf numFmtId="0" fontId="11" fillId="0" borderId="13" xfId="1" applyFont="1" applyBorder="1" applyAlignment="1">
      <alignment horizontal="left" vertical="top" wrapText="1"/>
    </xf>
    <xf numFmtId="0" fontId="8" fillId="0" borderId="20" xfId="1" applyFont="1" applyBorder="1" applyAlignment="1">
      <alignment horizontal="left" vertical="top" wrapText="1"/>
    </xf>
    <xf numFmtId="41" fontId="11" fillId="0" borderId="13" xfId="4" applyFont="1" applyBorder="1" applyAlignment="1">
      <alignment horizontal="center" vertical="top"/>
    </xf>
    <xf numFmtId="0" fontId="11" fillId="0" borderId="20" xfId="1" applyFont="1" applyBorder="1" applyAlignment="1">
      <alignment horizontal="center" vertical="top"/>
    </xf>
    <xf numFmtId="164" fontId="11" fillId="0" borderId="20" xfId="3" applyNumberFormat="1" applyFont="1" applyBorder="1" applyAlignment="1">
      <alignment horizontal="center" vertical="top"/>
    </xf>
    <xf numFmtId="164" fontId="11" fillId="0" borderId="13" xfId="3" applyNumberFormat="1" applyFont="1" applyBorder="1" applyAlignment="1">
      <alignment horizontal="center" vertical="top"/>
    </xf>
    <xf numFmtId="164" fontId="8" fillId="0" borderId="20" xfId="3" applyNumberFormat="1" applyFont="1" applyBorder="1" applyAlignment="1">
      <alignment horizontal="center" vertical="top"/>
    </xf>
    <xf numFmtId="41" fontId="8" fillId="0" borderId="13" xfId="0" applyNumberFormat="1" applyFont="1" applyBorder="1" applyAlignment="1">
      <alignment horizontal="center" vertical="top"/>
    </xf>
    <xf numFmtId="10" fontId="11" fillId="0" borderId="20" xfId="3"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10" fontId="8" fillId="0" borderId="20" xfId="3" applyNumberFormat="1" applyFont="1" applyFill="1" applyBorder="1" applyAlignment="1">
      <alignment horizontal="center" vertical="top"/>
    </xf>
    <xf numFmtId="43" fontId="8" fillId="0" borderId="20" xfId="3" applyFont="1" applyFill="1" applyBorder="1" applyAlignment="1">
      <alignment horizontal="center" vertical="top"/>
    </xf>
    <xf numFmtId="9" fontId="8" fillId="0" borderId="13" xfId="2" applyFont="1" applyBorder="1" applyAlignment="1">
      <alignment horizontal="center" vertical="top"/>
    </xf>
    <xf numFmtId="0" fontId="11" fillId="0" borderId="5" xfId="1" applyFont="1" applyBorder="1" applyAlignment="1">
      <alignment horizontal="center" vertical="top" wrapText="1"/>
    </xf>
    <xf numFmtId="0" fontId="9" fillId="0" borderId="0" xfId="1" applyFont="1" applyAlignment="1">
      <alignment horizontal="center" vertical="top" wrapText="1"/>
    </xf>
    <xf numFmtId="0" fontId="11" fillId="0" borderId="0" xfId="1" applyFont="1" applyAlignment="1">
      <alignment horizontal="center" vertical="top" wrapText="1"/>
    </xf>
    <xf numFmtId="164" fontId="11" fillId="0" borderId="0" xfId="3" applyNumberFormat="1" applyFont="1" applyBorder="1" applyAlignment="1">
      <alignment horizontal="center" vertical="top" wrapText="1"/>
    </xf>
    <xf numFmtId="164" fontId="11" fillId="0" borderId="5" xfId="3" applyNumberFormat="1" applyFont="1" applyBorder="1" applyAlignment="1">
      <alignment horizontal="center" vertical="top" wrapText="1"/>
    </xf>
    <xf numFmtId="164" fontId="9" fillId="0" borderId="0" xfId="3" applyNumberFormat="1" applyFont="1" applyBorder="1" applyAlignment="1">
      <alignment horizontal="center" vertical="top" wrapText="1"/>
    </xf>
    <xf numFmtId="41" fontId="9" fillId="0" borderId="5" xfId="3" applyNumberFormat="1" applyFont="1" applyBorder="1" applyAlignment="1">
      <alignment horizontal="center" vertical="top" wrapText="1"/>
    </xf>
    <xf numFmtId="43" fontId="11" fillId="0" borderId="0" xfId="3" applyFont="1" applyBorder="1" applyAlignment="1">
      <alignment horizontal="center" vertical="top" wrapText="1"/>
    </xf>
    <xf numFmtId="164" fontId="9" fillId="0" borderId="5" xfId="3" applyNumberFormat="1" applyFont="1" applyFill="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9" fontId="8" fillId="0" borderId="5" xfId="2" applyFont="1" applyBorder="1" applyAlignment="1">
      <alignment horizontal="center" vertical="center" wrapText="1"/>
    </xf>
    <xf numFmtId="0" fontId="9" fillId="0" borderId="0" xfId="1" applyFont="1" applyAlignment="1">
      <alignment horizontal="center" vertical="top"/>
    </xf>
    <xf numFmtId="41" fontId="9" fillId="0" borderId="5" xfId="3" applyNumberFormat="1" applyFont="1" applyBorder="1" applyAlignment="1">
      <alignment horizontal="center" vertical="top"/>
    </xf>
    <xf numFmtId="164" fontId="9" fillId="0" borderId="5" xfId="3" applyNumberFormat="1" applyFont="1" applyFill="1" applyBorder="1" applyAlignment="1">
      <alignment horizontal="center" vertical="top"/>
    </xf>
    <xf numFmtId="0" fontId="8" fillId="0" borderId="19" xfId="1" applyFont="1" applyBorder="1" applyAlignment="1">
      <alignment vertical="top" wrapText="1"/>
    </xf>
    <xf numFmtId="0" fontId="11" fillId="0" borderId="13" xfId="1" applyFont="1" applyBorder="1" applyAlignment="1">
      <alignment horizontal="left" vertical="center" wrapText="1"/>
    </xf>
    <xf numFmtId="0" fontId="8" fillId="0" borderId="20" xfId="1" applyFont="1" applyBorder="1" applyAlignment="1">
      <alignment vertical="top" wrapText="1"/>
    </xf>
    <xf numFmtId="165" fontId="8" fillId="0" borderId="13" xfId="0" applyNumberFormat="1" applyFont="1" applyBorder="1" applyAlignment="1">
      <alignment horizontal="center" vertical="top"/>
    </xf>
    <xf numFmtId="9" fontId="8" fillId="0" borderId="20" xfId="2" applyFont="1" applyFill="1" applyBorder="1" applyAlignment="1">
      <alignment horizontal="center" vertical="top"/>
    </xf>
    <xf numFmtId="0" fontId="10" fillId="0" borderId="6" xfId="1" applyFont="1" applyBorder="1" applyAlignment="1">
      <alignment vertical="center"/>
    </xf>
    <xf numFmtId="0" fontId="11" fillId="0" borderId="5" xfId="1" applyFont="1" applyBorder="1"/>
    <xf numFmtId="0" fontId="9" fillId="0" borderId="0" xfId="1" applyFont="1"/>
    <xf numFmtId="0" fontId="11" fillId="0" borderId="0" xfId="1" applyFont="1"/>
    <xf numFmtId="164" fontId="11" fillId="0" borderId="0" xfId="3" applyNumberFormat="1" applyFont="1" applyBorder="1"/>
    <xf numFmtId="164" fontId="11" fillId="0" borderId="5" xfId="3" applyNumberFormat="1" applyFont="1" applyBorder="1"/>
    <xf numFmtId="164" fontId="9" fillId="0" borderId="0" xfId="3" applyNumberFormat="1" applyFont="1" applyBorder="1"/>
    <xf numFmtId="41" fontId="9" fillId="0" borderId="5" xfId="3" applyNumberFormat="1" applyFont="1" applyBorder="1"/>
    <xf numFmtId="10" fontId="11" fillId="0" borderId="0" xfId="3" applyNumberFormat="1" applyFont="1" applyBorder="1" applyAlignment="1">
      <alignment horizontal="center" vertical="top"/>
    </xf>
    <xf numFmtId="164" fontId="9" fillId="0" borderId="5" xfId="3" applyNumberFormat="1" applyFont="1" applyFill="1" applyBorder="1" applyAlignment="1">
      <alignment horizontal="center"/>
    </xf>
    <xf numFmtId="0" fontId="8" fillId="0" borderId="0" xfId="1" applyFont="1" applyAlignment="1">
      <alignment horizontal="left" vertical="top" wrapText="1"/>
    </xf>
    <xf numFmtId="0" fontId="11" fillId="0" borderId="5" xfId="1" applyFont="1" applyBorder="1" applyAlignment="1">
      <alignment horizontal="center"/>
    </xf>
    <xf numFmtId="0" fontId="11" fillId="0" borderId="0" xfId="1" applyFont="1" applyAlignment="1">
      <alignment horizontal="center"/>
    </xf>
    <xf numFmtId="164" fontId="11" fillId="0" borderId="0" xfId="3" applyNumberFormat="1" applyFont="1" applyBorder="1" applyAlignment="1">
      <alignment horizontal="center"/>
    </xf>
    <xf numFmtId="164" fontId="11" fillId="0" borderId="5" xfId="3" applyNumberFormat="1" applyFont="1" applyBorder="1" applyAlignment="1">
      <alignment horizontal="center"/>
    </xf>
    <xf numFmtId="164" fontId="9" fillId="0" borderId="0" xfId="3" applyNumberFormat="1" applyFont="1" applyBorder="1" applyAlignment="1">
      <alignment horizontal="center"/>
    </xf>
    <xf numFmtId="41" fontId="9" fillId="0" borderId="5" xfId="3" applyNumberFormat="1" applyFont="1" applyBorder="1" applyAlignment="1">
      <alignment horizontal="center"/>
    </xf>
    <xf numFmtId="3" fontId="11" fillId="0" borderId="13" xfId="1" applyNumberFormat="1" applyFont="1" applyBorder="1" applyAlignment="1">
      <alignment vertical="top"/>
    </xf>
    <xf numFmtId="3" fontId="11"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64" fontId="8" fillId="0" borderId="13" xfId="3" applyNumberFormat="1" applyFont="1" applyBorder="1" applyAlignment="1">
      <alignment horizontal="center" vertical="top"/>
    </xf>
    <xf numFmtId="165" fontId="8" fillId="0" borderId="13" xfId="5" applyNumberFormat="1" applyFont="1" applyBorder="1" applyAlignment="1">
      <alignment horizontal="center" vertical="top"/>
    </xf>
    <xf numFmtId="164" fontId="8" fillId="0" borderId="13"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43" fontId="8" fillId="0" borderId="20" xfId="3" applyFont="1" applyFill="1" applyBorder="1" applyAlignment="1">
      <alignment horizontal="left" vertical="top"/>
    </xf>
    <xf numFmtId="0" fontId="9" fillId="0" borderId="18" xfId="1" applyFont="1" applyBorder="1" applyAlignment="1">
      <alignment horizontal="left" vertical="top" wrapText="1"/>
    </xf>
    <xf numFmtId="0" fontId="11" fillId="0" borderId="5" xfId="1" applyFont="1" applyBorder="1" applyAlignment="1">
      <alignment horizontal="left" vertical="top" wrapText="1"/>
    </xf>
    <xf numFmtId="0" fontId="9" fillId="0" borderId="0" xfId="1" applyFont="1" applyAlignment="1">
      <alignment horizontal="left" vertical="top" wrapText="1"/>
    </xf>
    <xf numFmtId="41" fontId="11" fillId="0" borderId="5" xfId="4" applyFont="1" applyBorder="1" applyAlignment="1">
      <alignment vertical="center"/>
    </xf>
    <xf numFmtId="41" fontId="11" fillId="0" borderId="5" xfId="1" applyNumberFormat="1" applyFont="1" applyBorder="1" applyAlignment="1">
      <alignment horizontal="center" vertical="top"/>
    </xf>
    <xf numFmtId="164" fontId="9" fillId="0" borderId="0" xfId="3" applyNumberFormat="1" applyFont="1" applyFill="1" applyBorder="1" applyAlignment="1">
      <alignment horizontal="center" vertical="top"/>
    </xf>
    <xf numFmtId="164" fontId="9" fillId="0" borderId="5" xfId="3" applyNumberFormat="1" applyFont="1" applyBorder="1" applyAlignment="1">
      <alignment horizontal="center" vertical="top"/>
    </xf>
    <xf numFmtId="164" fontId="9" fillId="0" borderId="5" xfId="3" applyNumberFormat="1" applyFont="1" applyFill="1" applyBorder="1" applyAlignment="1">
      <alignment horizontal="center" vertical="center"/>
    </xf>
    <xf numFmtId="10" fontId="8" fillId="0" borderId="0" xfId="4" applyNumberFormat="1" applyFont="1" applyFill="1" applyBorder="1" applyAlignment="1">
      <alignment horizontal="center" vertical="center"/>
    </xf>
    <xf numFmtId="0" fontId="2" fillId="0" borderId="5" xfId="1" applyBorder="1"/>
    <xf numFmtId="0" fontId="2" fillId="0" borderId="5" xfId="1" applyBorder="1" applyAlignment="1">
      <alignment horizontal="center" vertical="center"/>
    </xf>
    <xf numFmtId="0" fontId="11" fillId="0" borderId="5" xfId="1" applyFont="1" applyBorder="1" applyAlignment="1">
      <alignment vertical="center"/>
    </xf>
    <xf numFmtId="0" fontId="10" fillId="0" borderId="18" xfId="1" applyFont="1" applyBorder="1" applyAlignment="1">
      <alignment horizontal="left" vertical="top" wrapText="1"/>
    </xf>
    <xf numFmtId="43" fontId="8" fillId="0" borderId="0" xfId="3" applyFont="1" applyFill="1" applyBorder="1" applyAlignment="1">
      <alignment horizontal="left" vertical="top"/>
    </xf>
    <xf numFmtId="0" fontId="11" fillId="0" borderId="18" xfId="1" applyFont="1" applyBorder="1" applyAlignment="1">
      <alignment horizontal="left" vertical="top" wrapText="1"/>
    </xf>
    <xf numFmtId="41" fontId="11" fillId="0" borderId="5" xfId="4" applyFont="1" applyBorder="1" applyAlignment="1">
      <alignment horizontal="center" vertical="top"/>
    </xf>
    <xf numFmtId="0" fontId="11" fillId="0" borderId="20" xfId="1" applyFont="1" applyBorder="1" applyAlignment="1">
      <alignment horizontal="center" vertical="top" wrapText="1"/>
    </xf>
    <xf numFmtId="0" fontId="11" fillId="0" borderId="13" xfId="1" applyFont="1" applyBorder="1" applyAlignment="1">
      <alignment horizontal="center" vertical="top"/>
    </xf>
    <xf numFmtId="164" fontId="9" fillId="0" borderId="20" xfId="3" applyNumberFormat="1" applyFont="1" applyFill="1" applyBorder="1" applyAlignment="1">
      <alignment horizontal="center" vertical="top"/>
    </xf>
    <xf numFmtId="164" fontId="11" fillId="0" borderId="13" xfId="3" applyNumberFormat="1" applyFont="1" applyBorder="1" applyAlignment="1">
      <alignment horizontal="center" vertical="top" wrapText="1"/>
    </xf>
    <xf numFmtId="10" fontId="11" fillId="0" borderId="20" xfId="3" applyNumberFormat="1" applyFont="1" applyBorder="1" applyAlignment="1">
      <alignment horizontal="center" vertical="top" wrapText="1"/>
    </xf>
    <xf numFmtId="0" fontId="11" fillId="0" borderId="6" xfId="1" applyFont="1" applyBorder="1" applyAlignment="1">
      <alignment vertical="center"/>
    </xf>
    <xf numFmtId="0" fontId="10" fillId="0" borderId="0" xfId="1" applyFont="1" applyAlignment="1">
      <alignment horizontal="left" vertical="top" wrapText="1"/>
    </xf>
    <xf numFmtId="0" fontId="9" fillId="0" borderId="0" xfId="1" applyFont="1" applyAlignment="1">
      <alignment horizontal="left" vertical="top"/>
    </xf>
    <xf numFmtId="0" fontId="11" fillId="0" borderId="0" xfId="1" applyFont="1" applyAlignment="1">
      <alignment horizontal="left" vertical="top" wrapText="1"/>
    </xf>
    <xf numFmtId="0" fontId="10" fillId="0" borderId="13" xfId="1" applyFont="1" applyBorder="1" applyAlignment="1">
      <alignment horizontal="center" vertical="center"/>
    </xf>
    <xf numFmtId="0" fontId="8" fillId="0" borderId="13" xfId="1" applyFont="1" applyBorder="1" applyAlignment="1">
      <alignment vertical="top" wrapText="1"/>
    </xf>
    <xf numFmtId="0" fontId="11" fillId="0" borderId="13" xfId="1" applyFont="1" applyBorder="1" applyAlignment="1">
      <alignment vertical="top" wrapText="1"/>
    </xf>
    <xf numFmtId="0" fontId="8" fillId="0" borderId="13" xfId="1" applyFont="1" applyBorder="1" applyAlignment="1">
      <alignment horizontal="left" vertical="center" wrapText="1"/>
    </xf>
    <xf numFmtId="0" fontId="11" fillId="0" borderId="13" xfId="1" applyFont="1" applyBorder="1" applyAlignment="1">
      <alignment horizontal="center" vertical="center"/>
    </xf>
    <xf numFmtId="0" fontId="11" fillId="0" borderId="20" xfId="1" applyFont="1" applyBorder="1" applyAlignment="1">
      <alignment horizontal="center" vertical="center"/>
    </xf>
    <xf numFmtId="0" fontId="8" fillId="0" borderId="13" xfId="1" applyFont="1" applyBorder="1" applyAlignment="1">
      <alignment horizontal="center" vertical="center"/>
    </xf>
    <xf numFmtId="164" fontId="11" fillId="0" borderId="20" xfId="3" applyNumberFormat="1" applyFont="1" applyBorder="1" applyAlignment="1">
      <alignment horizontal="center" vertical="center"/>
    </xf>
    <xf numFmtId="164" fontId="11" fillId="0" borderId="13" xfId="3" applyNumberFormat="1" applyFont="1" applyBorder="1" applyAlignment="1">
      <alignment horizontal="center" vertical="center"/>
    </xf>
    <xf numFmtId="164" fontId="8" fillId="0" borderId="20" xfId="3" applyNumberFormat="1" applyFont="1" applyBorder="1" applyAlignment="1">
      <alignment horizontal="center" vertical="center"/>
    </xf>
    <xf numFmtId="165" fontId="8" fillId="0" borderId="13" xfId="6" applyNumberFormat="1" applyFont="1" applyBorder="1" applyAlignment="1">
      <alignment vertical="center"/>
    </xf>
    <xf numFmtId="10" fontId="11" fillId="0" borderId="20" xfId="3" applyNumberFormat="1" applyFont="1" applyBorder="1" applyAlignment="1">
      <alignment horizontal="center" vertical="center"/>
    </xf>
    <xf numFmtId="164" fontId="8" fillId="0" borderId="13" xfId="3" applyNumberFormat="1" applyFont="1" applyFill="1" applyBorder="1" applyAlignment="1">
      <alignment horizontal="center" vertical="center"/>
    </xf>
    <xf numFmtId="10" fontId="8" fillId="0" borderId="20" xfId="3" applyNumberFormat="1" applyFont="1" applyFill="1" applyBorder="1" applyAlignment="1">
      <alignment horizontal="center" vertical="center"/>
    </xf>
    <xf numFmtId="43" fontId="8" fillId="0" borderId="20" xfId="3" applyFont="1" applyFill="1" applyBorder="1" applyAlignment="1">
      <alignment horizontal="left" vertical="center"/>
    </xf>
    <xf numFmtId="9" fontId="8" fillId="0" borderId="13" xfId="2" applyFont="1" applyBorder="1" applyAlignment="1">
      <alignment horizontal="center" vertical="center"/>
    </xf>
    <xf numFmtId="0" fontId="0" fillId="0" borderId="6" xfId="0" applyBorder="1"/>
    <xf numFmtId="0" fontId="8" fillId="0" borderId="5" xfId="1" applyFont="1" applyBorder="1" applyAlignment="1">
      <alignment horizontal="center" vertical="top"/>
    </xf>
    <xf numFmtId="10" fontId="8" fillId="0" borderId="0" xfId="3" applyNumberFormat="1" applyFont="1" applyFill="1" applyBorder="1" applyAlignment="1">
      <alignment horizontal="center" vertical="center"/>
    </xf>
    <xf numFmtId="164" fontId="11" fillId="0" borderId="18" xfId="3" applyNumberFormat="1" applyFont="1" applyBorder="1" applyAlignment="1">
      <alignment horizontal="center"/>
    </xf>
    <xf numFmtId="0" fontId="11" fillId="0" borderId="13" xfId="1" applyFont="1" applyBorder="1" applyAlignment="1">
      <alignment horizontal="center" vertical="top" wrapText="1"/>
    </xf>
    <xf numFmtId="0" fontId="8" fillId="0" borderId="13" xfId="1" applyFont="1" applyBorder="1" applyAlignment="1">
      <alignment horizontal="center" vertical="top"/>
    </xf>
    <xf numFmtId="165" fontId="8" fillId="0" borderId="5" xfId="5" applyNumberFormat="1" applyFont="1" applyBorder="1" applyAlignment="1">
      <alignment horizontal="center" vertical="top"/>
    </xf>
    <xf numFmtId="10" fontId="8" fillId="0" borderId="19" xfId="3" applyNumberFormat="1" applyFont="1" applyFill="1" applyBorder="1" applyAlignment="1">
      <alignment horizontal="center" vertical="top"/>
    </xf>
    <xf numFmtId="0" fontId="10" fillId="0" borderId="11" xfId="1" applyFont="1" applyBorder="1" applyAlignment="1">
      <alignment horizontal="center" vertical="top"/>
    </xf>
    <xf numFmtId="0" fontId="8" fillId="0" borderId="11" xfId="1" applyFont="1" applyBorder="1" applyAlignment="1">
      <alignment horizontal="left" vertical="top" wrapText="1"/>
    </xf>
    <xf numFmtId="0" fontId="11" fillId="0" borderId="11" xfId="1" applyFont="1" applyBorder="1" applyAlignment="1">
      <alignment horizontal="left" vertical="top" wrapText="1"/>
    </xf>
    <xf numFmtId="0" fontId="9" fillId="0" borderId="11" xfId="1" applyFont="1" applyBorder="1" applyAlignment="1">
      <alignment horizontal="left" vertical="top" wrapText="1"/>
    </xf>
    <xf numFmtId="0" fontId="11" fillId="0" borderId="11" xfId="1" applyFont="1" applyBorder="1" applyAlignment="1">
      <alignment horizontal="center" vertical="top" wrapText="1"/>
    </xf>
    <xf numFmtId="0" fontId="8" fillId="0" borderId="11" xfId="1" applyFont="1" applyBorder="1" applyAlignment="1">
      <alignment horizontal="center" vertical="top"/>
    </xf>
    <xf numFmtId="164" fontId="11" fillId="0" borderId="11" xfId="3" applyNumberFormat="1" applyFont="1" applyBorder="1" applyAlignment="1">
      <alignment horizontal="center" vertical="top"/>
    </xf>
    <xf numFmtId="41" fontId="8" fillId="0" borderId="11" xfId="5" applyFont="1" applyBorder="1" applyAlignment="1">
      <alignment horizontal="center" vertical="top"/>
    </xf>
    <xf numFmtId="10" fontId="11" fillId="0" borderId="11" xfId="3"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43" fontId="8" fillId="0" borderId="11" xfId="3" applyFont="1" applyFill="1" applyBorder="1" applyAlignment="1">
      <alignment horizontal="left" vertical="top"/>
    </xf>
    <xf numFmtId="9" fontId="8" fillId="0" borderId="11" xfId="2" applyFont="1" applyBorder="1" applyAlignment="1">
      <alignment horizontal="center" vertical="top"/>
    </xf>
    <xf numFmtId="0" fontId="10" fillId="0" borderId="0" xfId="1" applyFont="1" applyAlignment="1">
      <alignment horizontal="center" vertical="top"/>
    </xf>
    <xf numFmtId="0" fontId="8" fillId="0" borderId="0" xfId="1" applyFont="1" applyAlignment="1">
      <alignment horizontal="center" vertical="top"/>
    </xf>
    <xf numFmtId="41" fontId="8" fillId="0" borderId="0" xfId="5" applyFont="1" applyBorder="1" applyAlignment="1">
      <alignment horizontal="center" vertical="top"/>
    </xf>
    <xf numFmtId="164" fontId="8" fillId="0" borderId="0"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9" fontId="8" fillId="0" borderId="0" xfId="2" applyFont="1" applyBorder="1" applyAlignment="1">
      <alignment horizontal="center" vertical="top"/>
    </xf>
    <xf numFmtId="0" fontId="12" fillId="0" borderId="0" xfId="1" applyFont="1"/>
    <xf numFmtId="0" fontId="11" fillId="0" borderId="5" xfId="1" applyFont="1" applyBorder="1" applyAlignment="1">
      <alignment vertical="top"/>
    </xf>
    <xf numFmtId="41" fontId="13" fillId="0" borderId="5" xfId="3" applyNumberFormat="1" applyFont="1" applyBorder="1" applyAlignment="1">
      <alignment horizontal="center" vertical="top"/>
    </xf>
    <xf numFmtId="0" fontId="11" fillId="0" borderId="6" xfId="1" applyFont="1" applyBorder="1" applyAlignment="1">
      <alignment vertical="top"/>
    </xf>
    <xf numFmtId="0" fontId="7" fillId="0" borderId="0" xfId="1" applyFont="1" applyAlignment="1">
      <alignment horizontal="left" vertical="center" wrapText="1"/>
    </xf>
    <xf numFmtId="164" fontId="8" fillId="0" borderId="0" xfId="3" applyNumberFormat="1" applyFont="1" applyBorder="1" applyAlignment="1">
      <alignment horizontal="center" vertical="top"/>
    </xf>
    <xf numFmtId="164" fontId="8" fillId="0" borderId="5" xfId="3" applyNumberFormat="1" applyFont="1" applyFill="1" applyBorder="1" applyAlignment="1">
      <alignment horizontal="center" vertical="top" wrapText="1"/>
    </xf>
    <xf numFmtId="9" fontId="8" fillId="0" borderId="5" xfId="2" applyFont="1" applyBorder="1" applyAlignment="1">
      <alignment horizontal="center" vertical="top"/>
    </xf>
    <xf numFmtId="0" fontId="7" fillId="4" borderId="14" xfId="1" applyFont="1" applyFill="1" applyBorder="1" applyAlignment="1">
      <alignment horizontal="center" vertical="top"/>
    </xf>
    <xf numFmtId="0" fontId="7" fillId="4" borderId="14" xfId="1" applyFont="1" applyFill="1" applyBorder="1"/>
    <xf numFmtId="0" fontId="7" fillId="4" borderId="14" xfId="1" applyFont="1" applyFill="1" applyBorder="1" applyAlignment="1">
      <alignment horizontal="right"/>
    </xf>
    <xf numFmtId="164" fontId="7" fillId="4" borderId="14" xfId="3" applyNumberFormat="1" applyFont="1" applyFill="1" applyBorder="1"/>
    <xf numFmtId="10" fontId="7" fillId="4" borderId="14" xfId="3" applyNumberFormat="1" applyFont="1" applyFill="1" applyBorder="1" applyAlignment="1">
      <alignment horizontal="center"/>
    </xf>
    <xf numFmtId="164" fontId="7" fillId="4" borderId="14" xfId="3" applyNumberFormat="1" applyFont="1" applyFill="1" applyBorder="1" applyAlignment="1">
      <alignment horizontal="center"/>
    </xf>
    <xf numFmtId="43" fontId="7" fillId="4" borderId="10" xfId="3" applyFont="1" applyFill="1" applyBorder="1" applyAlignment="1">
      <alignment horizontal="center"/>
    </xf>
    <xf numFmtId="9" fontId="7" fillId="4" borderId="14" xfId="2" applyFont="1" applyFill="1" applyBorder="1"/>
    <xf numFmtId="0" fontId="2" fillId="0" borderId="0" xfId="1" applyAlignment="1">
      <alignment horizontal="center"/>
    </xf>
    <xf numFmtId="0" fontId="14" fillId="2" borderId="0" xfId="1" applyFont="1" applyFill="1" applyAlignment="1">
      <alignment horizontal="center"/>
    </xf>
    <xf numFmtId="0" fontId="14" fillId="0" borderId="0" xfId="1" applyFont="1"/>
    <xf numFmtId="15" fontId="15" fillId="0" borderId="0" xfId="1" applyNumberFormat="1" applyFont="1" applyAlignment="1">
      <alignment horizontal="left" vertical="top"/>
    </xf>
    <xf numFmtId="0" fontId="16" fillId="0" borderId="0" xfId="1" applyFont="1" applyAlignment="1">
      <alignment horizontal="left"/>
    </xf>
    <xf numFmtId="10" fontId="17" fillId="0" borderId="0" xfId="1" applyNumberFormat="1" applyFont="1"/>
    <xf numFmtId="15" fontId="18" fillId="0" borderId="0" xfId="1" applyNumberFormat="1" applyFont="1" applyAlignment="1">
      <alignment horizontal="left" vertical="top"/>
    </xf>
    <xf numFmtId="0" fontId="16" fillId="0" borderId="0" xfId="1" applyFont="1" applyAlignment="1">
      <alignment horizontal="left"/>
    </xf>
    <xf numFmtId="0" fontId="17" fillId="0" borderId="0" xfId="1" applyFont="1"/>
    <xf numFmtId="0" fontId="18" fillId="0" borderId="0" xfId="1" applyFont="1" applyAlignment="1">
      <alignment horizontal="left" vertical="top" wrapText="1"/>
    </xf>
    <xf numFmtId="0" fontId="18" fillId="0" borderId="0" xfId="1" applyFont="1" applyAlignment="1">
      <alignment horizontal="left" vertical="top"/>
    </xf>
    <xf numFmtId="0" fontId="16" fillId="0" borderId="0" xfId="1" applyFont="1"/>
    <xf numFmtId="0" fontId="19" fillId="0" borderId="0" xfId="1" applyFont="1" applyAlignment="1">
      <alignment horizontal="left" vertical="top"/>
    </xf>
    <xf numFmtId="0" fontId="20" fillId="0" borderId="0" xfId="1" applyFont="1"/>
    <xf numFmtId="0" fontId="2" fillId="0" borderId="14" xfId="1" applyBorder="1" applyAlignment="1">
      <alignment horizontal="center" vertical="center"/>
    </xf>
    <xf numFmtId="0" fontId="2" fillId="0" borderId="14" xfId="1" applyBorder="1" applyAlignment="1">
      <alignment horizontal="left" vertical="top" wrapText="1"/>
    </xf>
    <xf numFmtId="0" fontId="2" fillId="0" borderId="14" xfId="1" applyBorder="1" applyAlignment="1">
      <alignment horizontal="left" vertical="top" wrapText="1"/>
    </xf>
    <xf numFmtId="0" fontId="2" fillId="0" borderId="0" xfId="1" applyAlignment="1">
      <alignment wrapText="1"/>
    </xf>
    <xf numFmtId="0" fontId="2" fillId="0" borderId="9" xfId="1" applyBorder="1" applyAlignment="1">
      <alignment horizontal="left" vertical="top" wrapText="1"/>
    </xf>
    <xf numFmtId="0" fontId="2" fillId="0" borderId="10" xfId="1" applyBorder="1" applyAlignment="1">
      <alignment horizontal="left" vertical="top" wrapText="1"/>
    </xf>
    <xf numFmtId="0" fontId="2" fillId="0" borderId="14" xfId="1" applyBorder="1" applyAlignment="1">
      <alignment horizontal="left" vertical="center"/>
    </xf>
    <xf numFmtId="0" fontId="2" fillId="0" borderId="14" xfId="1" applyBorder="1" applyAlignment="1">
      <alignment horizontal="left" vertical="center" wrapText="1"/>
    </xf>
    <xf numFmtId="0" fontId="2" fillId="0" borderId="14" xfId="1" applyBorder="1" applyAlignment="1">
      <alignment horizontal="left" vertical="center" wrapText="1"/>
    </xf>
  </cellXfs>
  <cellStyles count="7">
    <cellStyle name="Comma [0] 2" xfId="4" xr:uid="{A46B059C-3264-48FA-9946-E864339AA49E}"/>
    <cellStyle name="Comma [0] 3" xfId="5" xr:uid="{6C44AFA3-5AD3-4668-B844-3355331E00F7}"/>
    <cellStyle name="Comma 2" xfId="3" xr:uid="{D6501227-2204-4BC0-9F7F-99087D68D9DC}"/>
    <cellStyle name="Normal" xfId="0" builtinId="0"/>
    <cellStyle name="Normal 2" xfId="1" xr:uid="{C8A79581-D274-43F3-9C43-4D9A26BCC905}"/>
    <cellStyle name="Normal 3" xfId="6" xr:uid="{D1E71DEF-92B7-4C78-96C9-45BDBA783BF0}"/>
    <cellStyle name="Percent 2" xfId="2" xr:uid="{34B6C342-184F-4CE5-96C5-CEDEE97E46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496E7-53C0-40B7-9826-5A59B3F8D030}">
  <sheetPr>
    <tabColor rgb="FFFF0000"/>
  </sheetPr>
  <dimension ref="A1:V65"/>
  <sheetViews>
    <sheetView tabSelected="1" view="pageBreakPreview" zoomScale="90" zoomScaleNormal="90" zoomScaleSheetLayoutView="90" workbookViewId="0">
      <pane ySplit="8" topLeftCell="A9" activePane="bottomLeft" state="frozen"/>
      <selection pane="bottomLeft" activeCell="P48" sqref="P48"/>
    </sheetView>
  </sheetViews>
  <sheetFormatPr defaultRowHeight="15"/>
  <cols>
    <col min="1" max="1" width="6" style="2" customWidth="1"/>
    <col min="2" max="2" width="32.42578125" style="2" customWidth="1"/>
    <col min="3" max="3" width="41.85546875" style="2" customWidth="1"/>
    <col min="4" max="4" width="22.5703125" style="2" customWidth="1"/>
    <col min="5" max="5" width="9.5703125" style="2" customWidth="1"/>
    <col min="6" max="6" width="10.42578125" style="2" customWidth="1"/>
    <col min="7" max="7" width="9.85546875" style="2" customWidth="1"/>
    <col min="8" max="8" width="10.85546875" style="2" customWidth="1"/>
    <col min="9" max="9" width="11.85546875" style="2" customWidth="1"/>
    <col min="10" max="10" width="9.85546875" style="2" customWidth="1"/>
    <col min="11" max="11" width="11" style="2" customWidth="1"/>
    <col min="12" max="12" width="15" style="2" customWidth="1"/>
    <col min="13" max="13" width="15.85546875" style="2" customWidth="1"/>
    <col min="14" max="14" width="11.42578125" style="2" customWidth="1"/>
    <col min="15" max="15" width="11.5703125" style="2" customWidth="1"/>
    <col min="16" max="16" width="15.140625" style="2" customWidth="1"/>
    <col min="17" max="17" width="14.85546875" style="2" customWidth="1"/>
    <col min="18" max="18" width="12.5703125" style="2" customWidth="1"/>
    <col min="19" max="19" width="10.7109375" style="2" customWidth="1"/>
    <col min="20" max="20" width="12.42578125" style="2" customWidth="1"/>
    <col min="21" max="21" width="0.140625" style="2" hidden="1" customWidth="1"/>
    <col min="22" max="22" width="8.7109375" style="2" customWidth="1"/>
    <col min="23" max="16384" width="9.140625" style="2"/>
  </cols>
  <sheetData>
    <row r="1" spans="1:22" ht="20.25">
      <c r="A1" s="1" t="s">
        <v>0</v>
      </c>
      <c r="B1" s="1"/>
      <c r="C1" s="1"/>
      <c r="D1" s="1"/>
      <c r="E1" s="1"/>
      <c r="F1" s="1"/>
      <c r="G1" s="1"/>
      <c r="H1" s="1"/>
      <c r="I1" s="1"/>
      <c r="J1" s="1"/>
      <c r="K1" s="1"/>
      <c r="L1" s="1"/>
      <c r="M1" s="1"/>
      <c r="N1" s="1"/>
      <c r="O1" s="1"/>
      <c r="P1" s="1"/>
      <c r="Q1" s="1"/>
      <c r="R1" s="1"/>
      <c r="S1" s="1"/>
      <c r="T1" s="1"/>
      <c r="U1" s="1"/>
      <c r="V1" s="1"/>
    </row>
    <row r="2" spans="1:22" ht="20.25">
      <c r="A2" s="1" t="s">
        <v>1</v>
      </c>
      <c r="B2" s="1"/>
      <c r="C2" s="1"/>
      <c r="D2" s="1"/>
      <c r="E2" s="1"/>
      <c r="F2" s="1"/>
      <c r="G2" s="1"/>
      <c r="H2" s="1"/>
      <c r="I2" s="1"/>
      <c r="J2" s="1"/>
      <c r="K2" s="1"/>
      <c r="L2" s="1"/>
      <c r="M2" s="1"/>
      <c r="N2" s="1"/>
      <c r="O2" s="1"/>
      <c r="P2" s="1"/>
      <c r="Q2" s="1"/>
      <c r="R2" s="1"/>
      <c r="S2" s="1"/>
      <c r="T2" s="1"/>
      <c r="U2" s="1"/>
      <c r="V2" s="1"/>
    </row>
    <row r="3" spans="1:22" ht="15.75">
      <c r="A3" s="3"/>
      <c r="B3" s="4" t="s">
        <v>2</v>
      </c>
      <c r="C3" s="4"/>
      <c r="D3" s="3"/>
      <c r="E3" s="3"/>
      <c r="F3" s="3"/>
      <c r="G3" s="5"/>
      <c r="H3" s="6"/>
      <c r="I3" s="6"/>
      <c r="J3" s="6"/>
      <c r="K3" s="6"/>
      <c r="L3" s="7"/>
      <c r="M3" s="6"/>
      <c r="N3" s="6"/>
      <c r="O3" s="6"/>
      <c r="P3" s="8"/>
      <c r="Q3" s="3"/>
      <c r="R3" s="9"/>
      <c r="S3" s="9"/>
      <c r="T3" s="10"/>
      <c r="U3" s="10"/>
      <c r="V3" s="11"/>
    </row>
    <row r="4" spans="1:22" ht="15.75" thickBot="1">
      <c r="A4" s="3"/>
      <c r="B4" s="3"/>
      <c r="C4" s="3"/>
      <c r="D4" s="3"/>
      <c r="E4" s="3"/>
      <c r="F4" s="3"/>
      <c r="G4" s="5"/>
      <c r="H4" s="3"/>
      <c r="I4" s="3"/>
      <c r="J4" s="3"/>
      <c r="K4" s="3"/>
      <c r="L4" s="3"/>
      <c r="M4" s="3"/>
      <c r="N4" s="3"/>
      <c r="O4" s="3"/>
      <c r="P4" s="3"/>
      <c r="Q4" s="3"/>
      <c r="R4" s="9"/>
      <c r="S4" s="9"/>
      <c r="T4" s="10"/>
      <c r="U4" s="10"/>
      <c r="V4" s="11"/>
    </row>
    <row r="5" spans="1:22">
      <c r="A5" s="12" t="s">
        <v>3</v>
      </c>
      <c r="B5" s="12" t="s">
        <v>4</v>
      </c>
      <c r="C5" s="13" t="s">
        <v>5</v>
      </c>
      <c r="D5" s="13" t="s">
        <v>6</v>
      </c>
      <c r="E5" s="14" t="s">
        <v>7</v>
      </c>
      <c r="F5" s="15"/>
      <c r="G5" s="15"/>
      <c r="H5" s="14" t="s">
        <v>8</v>
      </c>
      <c r="I5" s="15"/>
      <c r="J5" s="15"/>
      <c r="K5" s="15"/>
      <c r="L5" s="15"/>
      <c r="M5" s="15"/>
      <c r="N5" s="15"/>
      <c r="O5" s="15"/>
      <c r="P5" s="15"/>
      <c r="Q5" s="15"/>
      <c r="R5" s="16"/>
      <c r="S5" s="17" t="s">
        <v>9</v>
      </c>
      <c r="T5" s="18"/>
      <c r="U5" s="19"/>
      <c r="V5" s="20" t="s">
        <v>10</v>
      </c>
    </row>
    <row r="6" spans="1:22">
      <c r="A6" s="21"/>
      <c r="B6" s="21"/>
      <c r="C6" s="22" t="s">
        <v>11</v>
      </c>
      <c r="D6" s="23" t="s">
        <v>12</v>
      </c>
      <c r="E6" s="24" t="s">
        <v>13</v>
      </c>
      <c r="F6" s="24" t="s">
        <v>14</v>
      </c>
      <c r="G6" s="25" t="s">
        <v>15</v>
      </c>
      <c r="H6" s="26" t="s">
        <v>16</v>
      </c>
      <c r="I6" s="27"/>
      <c r="J6" s="28" t="s">
        <v>17</v>
      </c>
      <c r="K6" s="29"/>
      <c r="L6" s="26" t="s">
        <v>18</v>
      </c>
      <c r="M6" s="27"/>
      <c r="N6" s="30" t="s">
        <v>19</v>
      </c>
      <c r="O6" s="31"/>
      <c r="P6" s="26" t="s">
        <v>20</v>
      </c>
      <c r="Q6" s="32"/>
      <c r="R6" s="27"/>
      <c r="S6" s="33" t="s">
        <v>21</v>
      </c>
      <c r="T6" s="34"/>
      <c r="U6" s="35"/>
      <c r="V6" s="36"/>
    </row>
    <row r="7" spans="1:22" ht="23.25" customHeight="1">
      <c r="A7" s="37"/>
      <c r="B7" s="37"/>
      <c r="C7" s="23" t="s">
        <v>22</v>
      </c>
      <c r="D7" s="23"/>
      <c r="E7" s="37"/>
      <c r="F7" s="37"/>
      <c r="G7" s="38"/>
      <c r="H7" s="39" t="s">
        <v>23</v>
      </c>
      <c r="I7" s="40" t="s">
        <v>24</v>
      </c>
      <c r="J7" s="40" t="s">
        <v>23</v>
      </c>
      <c r="K7" s="39" t="s">
        <v>24</v>
      </c>
      <c r="L7" s="39" t="s">
        <v>23</v>
      </c>
      <c r="M7" s="41" t="s">
        <v>24</v>
      </c>
      <c r="N7" s="39" t="s">
        <v>23</v>
      </c>
      <c r="O7" s="40" t="s">
        <v>24</v>
      </c>
      <c r="P7" s="40" t="s">
        <v>23</v>
      </c>
      <c r="Q7" s="41" t="s">
        <v>24</v>
      </c>
      <c r="R7" s="39" t="s">
        <v>25</v>
      </c>
      <c r="S7" s="42" t="s">
        <v>26</v>
      </c>
      <c r="T7" s="43" t="s">
        <v>25</v>
      </c>
      <c r="U7" s="44"/>
      <c r="V7" s="45"/>
    </row>
    <row r="8" spans="1:22" ht="15.75" thickBot="1">
      <c r="A8" s="46">
        <v>1</v>
      </c>
      <c r="B8" s="46">
        <f>A8+1</f>
        <v>2</v>
      </c>
      <c r="C8" s="46">
        <f t="shared" ref="C8:T8" si="0">B8+1</f>
        <v>3</v>
      </c>
      <c r="D8" s="46">
        <f>C8+1</f>
        <v>4</v>
      </c>
      <c r="E8" s="46">
        <f t="shared" si="0"/>
        <v>5</v>
      </c>
      <c r="F8" s="46">
        <f t="shared" si="0"/>
        <v>6</v>
      </c>
      <c r="G8" s="47">
        <f>F8+1</f>
        <v>7</v>
      </c>
      <c r="H8" s="46">
        <f>G8+1</f>
        <v>8</v>
      </c>
      <c r="I8" s="46">
        <f>H8+1</f>
        <v>9</v>
      </c>
      <c r="J8" s="46">
        <f t="shared" si="0"/>
        <v>10</v>
      </c>
      <c r="K8" s="46">
        <f>J8+1</f>
        <v>11</v>
      </c>
      <c r="L8" s="46">
        <f t="shared" si="0"/>
        <v>12</v>
      </c>
      <c r="M8" s="46">
        <f>L8+1</f>
        <v>13</v>
      </c>
      <c r="N8" s="46">
        <f t="shared" si="0"/>
        <v>14</v>
      </c>
      <c r="O8" s="46">
        <f t="shared" si="0"/>
        <v>15</v>
      </c>
      <c r="P8" s="46">
        <f t="shared" si="0"/>
        <v>16</v>
      </c>
      <c r="Q8" s="46">
        <f>P8+1</f>
        <v>17</v>
      </c>
      <c r="R8" s="46">
        <f t="shared" si="0"/>
        <v>18</v>
      </c>
      <c r="S8" s="46">
        <f t="shared" si="0"/>
        <v>19</v>
      </c>
      <c r="T8" s="48">
        <f t="shared" si="0"/>
        <v>20</v>
      </c>
      <c r="U8" s="49"/>
      <c r="V8" s="46">
        <f>T8+1</f>
        <v>21</v>
      </c>
    </row>
    <row r="9" spans="1:22">
      <c r="A9" s="50"/>
      <c r="B9" s="13"/>
      <c r="C9" s="51"/>
      <c r="D9" s="51"/>
      <c r="E9" s="51"/>
      <c r="F9" s="51"/>
      <c r="G9" s="52"/>
      <c r="H9" s="53" t="s">
        <v>27</v>
      </c>
      <c r="I9" s="53"/>
      <c r="J9" s="53"/>
      <c r="K9" s="53"/>
      <c r="L9" s="54"/>
      <c r="M9" s="53"/>
      <c r="N9" s="53"/>
      <c r="O9" s="53"/>
      <c r="P9" s="53"/>
      <c r="Q9" s="53"/>
      <c r="R9" s="55"/>
      <c r="S9" s="56"/>
      <c r="T9" s="57"/>
      <c r="U9" s="58"/>
      <c r="V9" s="59"/>
    </row>
    <row r="10" spans="1:22">
      <c r="A10" s="60"/>
      <c r="B10" s="61" t="s">
        <v>28</v>
      </c>
      <c r="C10" s="62"/>
      <c r="D10" s="63"/>
      <c r="E10" s="62"/>
      <c r="F10" s="63"/>
      <c r="G10" s="62"/>
      <c r="H10" s="64"/>
      <c r="I10" s="65"/>
      <c r="J10" s="64"/>
      <c r="K10" s="65"/>
      <c r="L10" s="66"/>
      <c r="M10" s="65"/>
      <c r="N10" s="64"/>
      <c r="O10" s="65"/>
      <c r="P10" s="64"/>
      <c r="Q10" s="65"/>
      <c r="R10" s="67"/>
      <c r="S10" s="68"/>
      <c r="T10" s="69"/>
      <c r="U10" s="70"/>
      <c r="V10" s="59"/>
    </row>
    <row r="11" spans="1:22">
      <c r="A11" s="60"/>
      <c r="B11" s="71" t="s">
        <v>29</v>
      </c>
      <c r="C11" s="62"/>
      <c r="D11" s="63"/>
      <c r="E11" s="62"/>
      <c r="F11" s="63"/>
      <c r="G11" s="62"/>
      <c r="H11" s="64"/>
      <c r="I11" s="65"/>
      <c r="J11" s="64"/>
      <c r="K11" s="65"/>
      <c r="L11" s="66"/>
      <c r="M11" s="65"/>
      <c r="N11" s="64"/>
      <c r="O11" s="65"/>
      <c r="P11" s="64"/>
      <c r="Q11" s="65"/>
      <c r="R11" s="67"/>
      <c r="S11" s="68"/>
      <c r="T11" s="69"/>
      <c r="U11" s="70"/>
      <c r="V11" s="59"/>
    </row>
    <row r="12" spans="1:22" ht="148.5" customHeight="1">
      <c r="A12" s="72">
        <v>1</v>
      </c>
      <c r="B12" s="73" t="s">
        <v>30</v>
      </c>
      <c r="C12" s="74" t="s">
        <v>31</v>
      </c>
      <c r="D12" s="75" t="s">
        <v>32</v>
      </c>
      <c r="E12" s="76">
        <v>111000</v>
      </c>
      <c r="F12" s="77" t="s">
        <v>33</v>
      </c>
      <c r="G12" s="76">
        <v>111000</v>
      </c>
      <c r="H12" s="78">
        <v>0</v>
      </c>
      <c r="I12" s="79">
        <v>0</v>
      </c>
      <c r="J12" s="78">
        <v>0</v>
      </c>
      <c r="K12" s="79">
        <v>0</v>
      </c>
      <c r="L12" s="80">
        <v>1532950000</v>
      </c>
      <c r="M12" s="81">
        <v>1504895748</v>
      </c>
      <c r="N12" s="78">
        <v>0</v>
      </c>
      <c r="O12" s="79">
        <v>0</v>
      </c>
      <c r="P12" s="78">
        <f>H12+L12+J12+N12</f>
        <v>1532950000</v>
      </c>
      <c r="Q12" s="79">
        <f>SUM(I12+K12+M12+O12)</f>
        <v>1504895748</v>
      </c>
      <c r="R12" s="82">
        <f>Q12/P12*100%</f>
        <v>0.98169917348902447</v>
      </c>
      <c r="S12" s="83">
        <v>109992</v>
      </c>
      <c r="T12" s="84">
        <v>0.99990000000000001</v>
      </c>
      <c r="U12" s="85"/>
      <c r="V12" s="86"/>
    </row>
    <row r="13" spans="1:22">
      <c r="A13" s="60"/>
      <c r="B13" s="61" t="s">
        <v>34</v>
      </c>
      <c r="C13" s="87"/>
      <c r="D13" s="88"/>
      <c r="E13" s="87"/>
      <c r="F13" s="89"/>
      <c r="G13" s="87"/>
      <c r="H13" s="90"/>
      <c r="I13" s="91"/>
      <c r="J13" s="90"/>
      <c r="K13" s="91"/>
      <c r="L13" s="92"/>
      <c r="M13" s="93"/>
      <c r="N13" s="90"/>
      <c r="O13" s="91"/>
      <c r="P13" s="90"/>
      <c r="Q13" s="91"/>
      <c r="R13" s="94"/>
      <c r="S13" s="95"/>
      <c r="T13" s="96"/>
      <c r="U13" s="97"/>
      <c r="V13" s="98"/>
    </row>
    <row r="14" spans="1:22">
      <c r="A14" s="60"/>
      <c r="B14" s="71" t="s">
        <v>29</v>
      </c>
      <c r="C14" s="62"/>
      <c r="D14" s="99"/>
      <c r="E14" s="62"/>
      <c r="F14" s="63"/>
      <c r="G14" s="62"/>
      <c r="H14" s="64"/>
      <c r="I14" s="65"/>
      <c r="J14" s="64"/>
      <c r="K14" s="65"/>
      <c r="L14" s="66"/>
      <c r="M14" s="100"/>
      <c r="N14" s="64"/>
      <c r="O14" s="65"/>
      <c r="P14" s="64"/>
      <c r="Q14" s="65"/>
      <c r="R14" s="67"/>
      <c r="S14" s="101"/>
      <c r="T14" s="69"/>
      <c r="U14" s="70"/>
      <c r="V14" s="59"/>
    </row>
    <row r="15" spans="1:22" ht="149.25" customHeight="1">
      <c r="A15" s="72">
        <v>2</v>
      </c>
      <c r="B15" s="102" t="s">
        <v>35</v>
      </c>
      <c r="C15" s="103" t="s">
        <v>31</v>
      </c>
      <c r="D15" s="104" t="s">
        <v>36</v>
      </c>
      <c r="E15" s="76">
        <v>5550</v>
      </c>
      <c r="F15" s="77" t="s">
        <v>33</v>
      </c>
      <c r="G15" s="76">
        <v>5550</v>
      </c>
      <c r="H15" s="78">
        <v>0</v>
      </c>
      <c r="I15" s="79">
        <v>0</v>
      </c>
      <c r="J15" s="78">
        <v>0</v>
      </c>
      <c r="K15" s="79">
        <v>0</v>
      </c>
      <c r="L15" s="80">
        <v>300000000</v>
      </c>
      <c r="M15" s="105">
        <v>298668972</v>
      </c>
      <c r="N15" s="78">
        <v>0</v>
      </c>
      <c r="O15" s="79">
        <v>0</v>
      </c>
      <c r="P15" s="78">
        <f>H15+L15+J15+N15</f>
        <v>300000000</v>
      </c>
      <c r="Q15" s="79">
        <f>SUM(I15+K15+M15+O15)</f>
        <v>298668972</v>
      </c>
      <c r="R15" s="82">
        <f>Q15/P15*100%</f>
        <v>0.99556323999999996</v>
      </c>
      <c r="S15" s="83">
        <v>5544</v>
      </c>
      <c r="T15" s="84">
        <v>0.99890000000000001</v>
      </c>
      <c r="U15" s="106"/>
      <c r="V15" s="86"/>
    </row>
    <row r="16" spans="1:22" ht="25.5">
      <c r="A16" s="107"/>
      <c r="B16" s="61" t="s">
        <v>37</v>
      </c>
      <c r="C16" s="108"/>
      <c r="D16" s="109"/>
      <c r="E16" s="108"/>
      <c r="F16" s="110"/>
      <c r="G16" s="108"/>
      <c r="H16" s="111"/>
      <c r="I16" s="112"/>
      <c r="J16" s="111"/>
      <c r="K16" s="112"/>
      <c r="L16" s="113"/>
      <c r="M16" s="114"/>
      <c r="N16" s="111"/>
      <c r="O16" s="112"/>
      <c r="P16" s="64"/>
      <c r="Q16" s="65"/>
      <c r="R16" s="115"/>
      <c r="S16" s="116"/>
      <c r="T16" s="69"/>
      <c r="U16" s="70"/>
      <c r="V16" s="59"/>
    </row>
    <row r="17" spans="1:22">
      <c r="A17" s="60"/>
      <c r="B17" s="117" t="s">
        <v>29</v>
      </c>
      <c r="C17" s="108"/>
      <c r="D17" s="109"/>
      <c r="E17" s="118"/>
      <c r="F17" s="119"/>
      <c r="G17" s="118"/>
      <c r="H17" s="120"/>
      <c r="I17" s="121"/>
      <c r="J17" s="120"/>
      <c r="K17" s="121"/>
      <c r="L17" s="122"/>
      <c r="M17" s="123"/>
      <c r="N17" s="120"/>
      <c r="O17" s="121"/>
      <c r="P17" s="64"/>
      <c r="Q17" s="65"/>
      <c r="R17" s="115"/>
      <c r="S17" s="116"/>
      <c r="T17" s="69"/>
      <c r="U17" s="70"/>
      <c r="V17" s="59"/>
    </row>
    <row r="18" spans="1:22" ht="150.75" customHeight="1">
      <c r="A18" s="72">
        <v>3</v>
      </c>
      <c r="B18" s="73" t="s">
        <v>38</v>
      </c>
      <c r="C18" s="103" t="s">
        <v>31</v>
      </c>
      <c r="D18" s="75" t="s">
        <v>39</v>
      </c>
      <c r="E18" s="124">
        <v>1156</v>
      </c>
      <c r="F18" s="77" t="s">
        <v>33</v>
      </c>
      <c r="G18" s="125">
        <v>1156</v>
      </c>
      <c r="H18" s="126">
        <v>0</v>
      </c>
      <c r="I18" s="79">
        <v>0</v>
      </c>
      <c r="J18" s="78">
        <v>0</v>
      </c>
      <c r="K18" s="79">
        <v>0</v>
      </c>
      <c r="L18" s="127">
        <v>626833768</v>
      </c>
      <c r="M18" s="128">
        <v>496681401</v>
      </c>
      <c r="N18" s="78">
        <v>0</v>
      </c>
      <c r="O18" s="79">
        <v>0</v>
      </c>
      <c r="P18" s="78">
        <f>H18+L18+J18+N18</f>
        <v>626833768</v>
      </c>
      <c r="Q18" s="79">
        <f>SUM(I18+K18+M18+O18)</f>
        <v>496681401</v>
      </c>
      <c r="R18" s="82">
        <f>Q18/P18*100%</f>
        <v>0.7923654186415815</v>
      </c>
      <c r="S18" s="129">
        <v>1156</v>
      </c>
      <c r="T18" s="130">
        <v>1</v>
      </c>
      <c r="U18" s="131"/>
      <c r="V18" s="86"/>
    </row>
    <row r="19" spans="1:22">
      <c r="A19" s="62"/>
      <c r="B19" s="132"/>
      <c r="C19" s="133"/>
      <c r="D19" s="134"/>
      <c r="E19" s="135"/>
      <c r="F19" s="63"/>
      <c r="G19" s="136"/>
      <c r="H19" s="137"/>
      <c r="I19" s="65"/>
      <c r="J19" s="64"/>
      <c r="K19" s="65"/>
      <c r="L19" s="138"/>
      <c r="M19" s="100"/>
      <c r="N19" s="65"/>
      <c r="O19" s="65"/>
      <c r="P19" s="64"/>
      <c r="Q19" s="65"/>
      <c r="R19" s="67"/>
      <c r="S19" s="139"/>
      <c r="T19" s="140"/>
      <c r="U19" s="141"/>
      <c r="V19" s="142"/>
    </row>
    <row r="20" spans="1:22" ht="38.25">
      <c r="A20" s="143"/>
      <c r="B20" s="144" t="s">
        <v>40</v>
      </c>
      <c r="C20" s="133"/>
      <c r="D20" s="134"/>
      <c r="E20" s="135"/>
      <c r="F20" s="63"/>
      <c r="G20" s="136"/>
      <c r="H20" s="137"/>
      <c r="I20" s="65"/>
      <c r="J20" s="64"/>
      <c r="K20" s="65"/>
      <c r="L20" s="138"/>
      <c r="M20" s="100"/>
      <c r="N20" s="65"/>
      <c r="O20" s="65"/>
      <c r="P20" s="64"/>
      <c r="Q20" s="65"/>
      <c r="R20" s="67"/>
      <c r="S20" s="101"/>
      <c r="T20" s="140"/>
      <c r="U20" s="145"/>
      <c r="V20" s="59"/>
    </row>
    <row r="21" spans="1:22">
      <c r="A21" s="143"/>
      <c r="B21" s="146" t="s">
        <v>29</v>
      </c>
      <c r="C21" s="133"/>
      <c r="D21" s="134"/>
      <c r="E21" s="147"/>
      <c r="F21" s="63"/>
      <c r="G21" s="62"/>
      <c r="H21" s="137"/>
      <c r="I21" s="65"/>
      <c r="J21" s="64"/>
      <c r="K21" s="65"/>
      <c r="L21" s="138"/>
      <c r="M21" s="100"/>
      <c r="N21" s="65"/>
      <c r="O21" s="65"/>
      <c r="P21" s="64"/>
      <c r="Q21" s="65"/>
      <c r="R21" s="67"/>
      <c r="S21" s="101"/>
      <c r="T21" s="69"/>
      <c r="U21" s="145"/>
      <c r="V21" s="59"/>
    </row>
    <row r="22" spans="1:22" ht="95.25" customHeight="1">
      <c r="A22" s="72">
        <v>4</v>
      </c>
      <c r="B22" s="75" t="s">
        <v>41</v>
      </c>
      <c r="C22" s="74" t="s">
        <v>42</v>
      </c>
      <c r="D22" s="75" t="s">
        <v>43</v>
      </c>
      <c r="E22" s="76">
        <v>2</v>
      </c>
      <c r="F22" s="148" t="s">
        <v>44</v>
      </c>
      <c r="G22" s="149">
        <v>100</v>
      </c>
      <c r="H22" s="150">
        <v>0</v>
      </c>
      <c r="I22" s="79">
        <v>0</v>
      </c>
      <c r="J22" s="78">
        <v>0</v>
      </c>
      <c r="K22" s="79">
        <v>0</v>
      </c>
      <c r="L22" s="127">
        <v>204000000</v>
      </c>
      <c r="M22" s="128">
        <v>199015291</v>
      </c>
      <c r="N22" s="78">
        <v>0</v>
      </c>
      <c r="O22" s="79">
        <v>0</v>
      </c>
      <c r="P22" s="78">
        <f>H22+L22+J22+N22</f>
        <v>204000000</v>
      </c>
      <c r="Q22" s="151">
        <f>SUM(I22+K22+M22+O22)</f>
        <v>199015291</v>
      </c>
      <c r="R22" s="152">
        <f>Q22/P22*100%</f>
        <v>0.9755651519607843</v>
      </c>
      <c r="S22" s="129">
        <v>2</v>
      </c>
      <c r="T22" s="84">
        <v>1</v>
      </c>
      <c r="U22" s="131"/>
      <c r="V22" s="86"/>
    </row>
    <row r="23" spans="1:22" ht="25.5">
      <c r="A23" s="153"/>
      <c r="B23" s="154" t="s">
        <v>45</v>
      </c>
      <c r="C23" s="133"/>
      <c r="D23" s="155"/>
      <c r="E23" s="62"/>
      <c r="F23" s="63"/>
      <c r="G23" s="62"/>
      <c r="H23" s="64"/>
      <c r="I23" s="65"/>
      <c r="J23" s="64"/>
      <c r="K23" s="65"/>
      <c r="L23" s="66"/>
      <c r="M23" s="100"/>
      <c r="N23" s="64"/>
      <c r="O23" s="65"/>
      <c r="P23" s="64"/>
      <c r="Q23" s="65"/>
      <c r="R23" s="67"/>
      <c r="S23" s="101"/>
      <c r="T23" s="69"/>
      <c r="U23" s="145"/>
      <c r="V23" s="59"/>
    </row>
    <row r="24" spans="1:22">
      <c r="A24" s="143"/>
      <c r="B24" s="156" t="s">
        <v>29</v>
      </c>
      <c r="C24" s="133"/>
      <c r="D24" s="155"/>
      <c r="E24" s="62"/>
      <c r="F24" s="63"/>
      <c r="G24" s="62"/>
      <c r="H24" s="64"/>
      <c r="I24" s="65"/>
      <c r="J24" s="64"/>
      <c r="K24" s="65"/>
      <c r="L24" s="66"/>
      <c r="M24" s="100"/>
      <c r="N24" s="64"/>
      <c r="O24" s="65"/>
      <c r="P24" s="64"/>
      <c r="Q24" s="65"/>
      <c r="R24" s="67"/>
      <c r="S24" s="101"/>
      <c r="T24" s="69"/>
      <c r="U24" s="145"/>
      <c r="V24" s="59"/>
    </row>
    <row r="25" spans="1:22" ht="45" customHeight="1">
      <c r="A25" s="157">
        <v>5</v>
      </c>
      <c r="B25" s="158" t="s">
        <v>46</v>
      </c>
      <c r="C25" s="159" t="s">
        <v>47</v>
      </c>
      <c r="D25" s="160" t="s">
        <v>48</v>
      </c>
      <c r="E25" s="161">
        <v>7</v>
      </c>
      <c r="F25" s="162" t="s">
        <v>49</v>
      </c>
      <c r="G25" s="163">
        <v>7</v>
      </c>
      <c r="H25" s="164">
        <v>0</v>
      </c>
      <c r="I25" s="165">
        <v>0</v>
      </c>
      <c r="J25" s="164">
        <v>0</v>
      </c>
      <c r="K25" s="165">
        <v>0</v>
      </c>
      <c r="L25" s="166">
        <v>149765000</v>
      </c>
      <c r="M25" s="167">
        <v>149209890</v>
      </c>
      <c r="N25" s="164">
        <v>0</v>
      </c>
      <c r="O25" s="165">
        <v>0</v>
      </c>
      <c r="P25" s="164">
        <f>H25+J25+L25+N25</f>
        <v>149765000</v>
      </c>
      <c r="Q25" s="165">
        <f>SUM(I25+K25+M25+O25)</f>
        <v>149209890</v>
      </c>
      <c r="R25" s="168">
        <f>Q25/P25*100%</f>
        <v>0.99629345975361394</v>
      </c>
      <c r="S25" s="169">
        <v>7</v>
      </c>
      <c r="T25" s="170">
        <v>1</v>
      </c>
      <c r="U25" s="171"/>
      <c r="V25" s="172"/>
    </row>
    <row r="26" spans="1:22" ht="25.5">
      <c r="A26" s="153"/>
      <c r="B26" s="154" t="s">
        <v>50</v>
      </c>
      <c r="C26" s="173"/>
      <c r="D26" s="134"/>
      <c r="E26" s="87"/>
      <c r="F26" s="89"/>
      <c r="G26" s="174"/>
      <c r="H26" s="64"/>
      <c r="I26" s="65"/>
      <c r="J26" s="64"/>
      <c r="K26" s="65"/>
      <c r="L26" s="138"/>
      <c r="M26" s="100"/>
      <c r="N26" s="120"/>
      <c r="O26" s="121"/>
      <c r="P26" s="64"/>
      <c r="Q26" s="65"/>
      <c r="R26" s="115"/>
      <c r="S26" s="101"/>
      <c r="T26" s="175"/>
      <c r="U26" s="145"/>
      <c r="V26" s="59"/>
    </row>
    <row r="27" spans="1:22">
      <c r="A27" s="143"/>
      <c r="B27" s="156" t="s">
        <v>29</v>
      </c>
      <c r="C27" s="133"/>
      <c r="D27" s="134"/>
      <c r="E27" s="87"/>
      <c r="F27" s="89"/>
      <c r="G27" s="174"/>
      <c r="H27" s="120"/>
      <c r="I27" s="176"/>
      <c r="J27" s="176"/>
      <c r="K27" s="176"/>
      <c r="L27" s="138"/>
      <c r="M27" s="100"/>
      <c r="N27" s="120"/>
      <c r="O27" s="121"/>
      <c r="P27" s="64"/>
      <c r="Q27" s="65"/>
      <c r="R27" s="115"/>
      <c r="S27" s="101"/>
      <c r="T27" s="175"/>
      <c r="U27" s="145"/>
      <c r="V27" s="59"/>
    </row>
    <row r="28" spans="1:22" ht="95.25" customHeight="1">
      <c r="A28" s="72">
        <v>6</v>
      </c>
      <c r="B28" s="75" t="s">
        <v>51</v>
      </c>
      <c r="C28" s="74" t="s">
        <v>52</v>
      </c>
      <c r="D28" s="75" t="s">
        <v>53</v>
      </c>
      <c r="E28" s="177">
        <v>16</v>
      </c>
      <c r="F28" s="148" t="s">
        <v>54</v>
      </c>
      <c r="G28" s="178">
        <v>16</v>
      </c>
      <c r="H28" s="78">
        <v>0</v>
      </c>
      <c r="I28" s="79">
        <v>0</v>
      </c>
      <c r="J28" s="78">
        <v>0</v>
      </c>
      <c r="K28" s="79">
        <v>0</v>
      </c>
      <c r="L28" s="127">
        <v>58450000</v>
      </c>
      <c r="M28" s="179">
        <v>58448521</v>
      </c>
      <c r="N28" s="78">
        <v>0</v>
      </c>
      <c r="O28" s="79">
        <v>0</v>
      </c>
      <c r="P28" s="78">
        <f>SUM(H28+J28+L28+N28)</f>
        <v>58450000</v>
      </c>
      <c r="Q28" s="79">
        <f>SUM(I28+K28+M28+O28)</f>
        <v>58448521</v>
      </c>
      <c r="R28" s="82">
        <f>Q28/P28*100%</f>
        <v>0.99997469632164238</v>
      </c>
      <c r="S28" s="129">
        <v>16</v>
      </c>
      <c r="T28" s="180">
        <v>1</v>
      </c>
      <c r="U28" s="131"/>
      <c r="V28" s="86"/>
    </row>
    <row r="29" spans="1:22" ht="18" customHeight="1">
      <c r="A29" s="181"/>
      <c r="B29" s="182"/>
      <c r="C29" s="183"/>
      <c r="D29" s="184"/>
      <c r="E29" s="185"/>
      <c r="F29" s="185"/>
      <c r="G29" s="186"/>
      <c r="H29" s="187"/>
      <c r="I29" s="187"/>
      <c r="J29" s="187"/>
      <c r="K29" s="187"/>
      <c r="L29" s="187"/>
      <c r="M29" s="188"/>
      <c r="N29" s="187"/>
      <c r="O29" s="187"/>
      <c r="P29" s="187"/>
      <c r="Q29" s="187"/>
      <c r="R29" s="189"/>
      <c r="S29" s="190"/>
      <c r="T29" s="191"/>
      <c r="U29" s="192"/>
      <c r="V29" s="193"/>
    </row>
    <row r="30" spans="1:22" ht="21" customHeight="1">
      <c r="A30" s="194"/>
      <c r="B30" s="117"/>
      <c r="C30" s="156"/>
      <c r="D30" s="134"/>
      <c r="E30" s="89"/>
      <c r="F30" s="89"/>
      <c r="G30" s="195"/>
      <c r="H30" s="64"/>
      <c r="I30" s="64"/>
      <c r="J30" s="64"/>
      <c r="K30" s="64"/>
      <c r="L30" s="64"/>
      <c r="M30" s="196"/>
      <c r="N30" s="64"/>
      <c r="O30" s="64"/>
      <c r="P30" s="64"/>
      <c r="Q30" s="64"/>
      <c r="R30" s="115"/>
      <c r="S30" s="197"/>
      <c r="T30" s="198"/>
      <c r="U30" s="145"/>
      <c r="V30" s="199"/>
    </row>
    <row r="31" spans="1:22" ht="21" customHeight="1">
      <c r="A31" s="194"/>
      <c r="B31" s="117"/>
      <c r="C31" s="156"/>
      <c r="D31" s="134"/>
      <c r="E31" s="89"/>
      <c r="F31" s="89"/>
      <c r="G31" s="195"/>
      <c r="H31" s="64"/>
      <c r="I31" s="64"/>
      <c r="J31" s="64"/>
      <c r="K31" s="64"/>
      <c r="L31" s="64"/>
      <c r="M31" s="196"/>
      <c r="N31" s="64"/>
      <c r="O31" s="64"/>
      <c r="P31" s="64"/>
      <c r="Q31" s="64"/>
      <c r="R31" s="115"/>
      <c r="S31" s="197"/>
      <c r="T31" s="198"/>
      <c r="U31" s="145"/>
      <c r="V31" s="199"/>
    </row>
    <row r="32" spans="1:22" ht="21" customHeight="1">
      <c r="A32" s="194"/>
      <c r="B32" s="117"/>
      <c r="C32" s="156"/>
      <c r="D32" s="134"/>
      <c r="E32" s="89"/>
      <c r="F32" s="89"/>
      <c r="G32" s="195"/>
      <c r="H32" s="64"/>
      <c r="I32" s="64"/>
      <c r="J32" s="64"/>
      <c r="K32" s="64"/>
      <c r="L32" s="64"/>
      <c r="M32" s="196"/>
      <c r="N32" s="64"/>
      <c r="O32" s="64"/>
      <c r="P32" s="64"/>
      <c r="Q32" s="64"/>
      <c r="R32" s="115"/>
      <c r="S32" s="197"/>
      <c r="T32" s="198"/>
      <c r="U32" s="145"/>
      <c r="V32" s="199"/>
    </row>
    <row r="33" spans="1:22" ht="21" customHeight="1">
      <c r="A33" s="194"/>
      <c r="B33" s="117"/>
      <c r="C33" s="156"/>
      <c r="D33" s="134"/>
      <c r="E33" s="89"/>
      <c r="F33" s="89"/>
      <c r="G33" s="195"/>
      <c r="H33" s="64"/>
      <c r="I33" s="64"/>
      <c r="J33" s="64"/>
      <c r="K33" s="64"/>
      <c r="L33" s="64"/>
      <c r="M33" s="196"/>
      <c r="N33" s="64"/>
      <c r="O33" s="64"/>
      <c r="P33" s="64"/>
      <c r="Q33" s="64"/>
      <c r="R33" s="115"/>
      <c r="S33" s="197"/>
      <c r="T33" s="198"/>
      <c r="U33" s="145"/>
      <c r="V33" s="199"/>
    </row>
    <row r="34" spans="1:22" ht="21" customHeight="1">
      <c r="A34" s="3"/>
      <c r="B34" s="4" t="s">
        <v>55</v>
      </c>
      <c r="C34" s="4"/>
      <c r="D34" s="200"/>
      <c r="E34" s="3"/>
      <c r="F34" s="3"/>
      <c r="G34" s="5"/>
      <c r="H34" s="6"/>
      <c r="I34" s="6"/>
      <c r="J34" s="6"/>
      <c r="K34" s="6"/>
      <c r="L34" s="7"/>
      <c r="M34" s="6"/>
      <c r="N34" s="6"/>
      <c r="O34" s="6"/>
      <c r="P34" s="8"/>
      <c r="Q34" s="3"/>
      <c r="R34" s="9"/>
      <c r="S34" s="9"/>
      <c r="T34" s="10"/>
      <c r="U34" s="10"/>
      <c r="V34" s="11"/>
    </row>
    <row r="35" spans="1:22" ht="21" customHeight="1" thickBot="1">
      <c r="A35" s="3"/>
      <c r="B35" s="3"/>
      <c r="C35" s="3"/>
      <c r="D35" s="200"/>
      <c r="E35" s="3"/>
      <c r="F35" s="3"/>
      <c r="G35" s="5"/>
      <c r="H35" s="3"/>
      <c r="I35" s="3"/>
      <c r="J35" s="3"/>
      <c r="K35" s="3"/>
      <c r="L35" s="3"/>
      <c r="M35" s="3"/>
      <c r="N35" s="3"/>
      <c r="O35" s="3"/>
      <c r="P35" s="3"/>
      <c r="Q35" s="3"/>
      <c r="R35" s="9"/>
      <c r="S35" s="9"/>
      <c r="T35" s="10"/>
      <c r="U35" s="10"/>
      <c r="V35" s="11"/>
    </row>
    <row r="36" spans="1:22" ht="21" customHeight="1">
      <c r="A36" s="12" t="s">
        <v>3</v>
      </c>
      <c r="B36" s="12" t="s">
        <v>4</v>
      </c>
      <c r="C36" s="13" t="s">
        <v>5</v>
      </c>
      <c r="D36" s="13" t="s">
        <v>6</v>
      </c>
      <c r="E36" s="14" t="s">
        <v>7</v>
      </c>
      <c r="F36" s="15"/>
      <c r="G36" s="15"/>
      <c r="H36" s="14" t="s">
        <v>8</v>
      </c>
      <c r="I36" s="15"/>
      <c r="J36" s="15"/>
      <c r="K36" s="15"/>
      <c r="L36" s="15"/>
      <c r="M36" s="15"/>
      <c r="N36" s="15"/>
      <c r="O36" s="15"/>
      <c r="P36" s="15"/>
      <c r="Q36" s="15"/>
      <c r="R36" s="16"/>
      <c r="S36" s="17" t="s">
        <v>9</v>
      </c>
      <c r="T36" s="18"/>
      <c r="U36" s="19"/>
      <c r="V36" s="20" t="s">
        <v>10</v>
      </c>
    </row>
    <row r="37" spans="1:22" ht="21" customHeight="1">
      <c r="A37" s="21"/>
      <c r="B37" s="21"/>
      <c r="C37" s="22" t="s">
        <v>11</v>
      </c>
      <c r="D37" s="23" t="s">
        <v>12</v>
      </c>
      <c r="E37" s="24" t="s">
        <v>13</v>
      </c>
      <c r="F37" s="24" t="s">
        <v>14</v>
      </c>
      <c r="G37" s="25" t="s">
        <v>15</v>
      </c>
      <c r="H37" s="26" t="s">
        <v>16</v>
      </c>
      <c r="I37" s="27"/>
      <c r="J37" s="28" t="s">
        <v>17</v>
      </c>
      <c r="K37" s="29"/>
      <c r="L37" s="26" t="s">
        <v>18</v>
      </c>
      <c r="M37" s="27"/>
      <c r="N37" s="30" t="s">
        <v>19</v>
      </c>
      <c r="O37" s="31"/>
      <c r="P37" s="26" t="s">
        <v>20</v>
      </c>
      <c r="Q37" s="32"/>
      <c r="R37" s="27"/>
      <c r="S37" s="33" t="s">
        <v>21</v>
      </c>
      <c r="T37" s="34"/>
      <c r="U37" s="35"/>
      <c r="V37" s="36"/>
    </row>
    <row r="38" spans="1:22" ht="21" customHeight="1">
      <c r="A38" s="37"/>
      <c r="B38" s="37"/>
      <c r="C38" s="23" t="s">
        <v>22</v>
      </c>
      <c r="D38" s="23"/>
      <c r="E38" s="37"/>
      <c r="F38" s="37"/>
      <c r="G38" s="38"/>
      <c r="H38" s="39" t="s">
        <v>23</v>
      </c>
      <c r="I38" s="40" t="s">
        <v>24</v>
      </c>
      <c r="J38" s="40" t="s">
        <v>23</v>
      </c>
      <c r="K38" s="39" t="s">
        <v>24</v>
      </c>
      <c r="L38" s="39" t="s">
        <v>23</v>
      </c>
      <c r="M38" s="41" t="s">
        <v>24</v>
      </c>
      <c r="N38" s="39" t="s">
        <v>23</v>
      </c>
      <c r="O38" s="40" t="s">
        <v>24</v>
      </c>
      <c r="P38" s="40" t="s">
        <v>23</v>
      </c>
      <c r="Q38" s="41" t="s">
        <v>24</v>
      </c>
      <c r="R38" s="39" t="s">
        <v>25</v>
      </c>
      <c r="S38" s="42" t="s">
        <v>26</v>
      </c>
      <c r="T38" s="43" t="s">
        <v>25</v>
      </c>
      <c r="U38" s="44"/>
      <c r="V38" s="45"/>
    </row>
    <row r="39" spans="1:22" ht="15" customHeight="1" thickBot="1">
      <c r="A39" s="46">
        <v>1</v>
      </c>
      <c r="B39" s="46">
        <f>A39+1</f>
        <v>2</v>
      </c>
      <c r="C39" s="46">
        <f t="shared" ref="C39" si="1">B39+1</f>
        <v>3</v>
      </c>
      <c r="D39" s="46">
        <f>C39+1</f>
        <v>4</v>
      </c>
      <c r="E39" s="46">
        <f t="shared" ref="E39:F39" si="2">D39+1</f>
        <v>5</v>
      </c>
      <c r="F39" s="46">
        <f t="shared" si="2"/>
        <v>6</v>
      </c>
      <c r="G39" s="47">
        <f>F39+1</f>
        <v>7</v>
      </c>
      <c r="H39" s="46">
        <f>G39+1</f>
        <v>8</v>
      </c>
      <c r="I39" s="46">
        <f>H39+1</f>
        <v>9</v>
      </c>
      <c r="J39" s="46">
        <f t="shared" ref="J39" si="3">I39+1</f>
        <v>10</v>
      </c>
      <c r="K39" s="46">
        <f>J39+1</f>
        <v>11</v>
      </c>
      <c r="L39" s="46">
        <f t="shared" ref="L39" si="4">K39+1</f>
        <v>12</v>
      </c>
      <c r="M39" s="46">
        <f>L39+1</f>
        <v>13</v>
      </c>
      <c r="N39" s="46">
        <f t="shared" ref="N39:P39" si="5">M39+1</f>
        <v>14</v>
      </c>
      <c r="O39" s="46">
        <f t="shared" si="5"/>
        <v>15</v>
      </c>
      <c r="P39" s="46">
        <f t="shared" si="5"/>
        <v>16</v>
      </c>
      <c r="Q39" s="46">
        <f>P39+1</f>
        <v>17</v>
      </c>
      <c r="R39" s="46">
        <f t="shared" ref="R39:T39" si="6">Q39+1</f>
        <v>18</v>
      </c>
      <c r="S39" s="46">
        <f t="shared" si="6"/>
        <v>19</v>
      </c>
      <c r="T39" s="48">
        <f t="shared" si="6"/>
        <v>20</v>
      </c>
      <c r="U39" s="49"/>
      <c r="V39" s="46">
        <f>T39+1</f>
        <v>21</v>
      </c>
    </row>
    <row r="40" spans="1:22" ht="19.5" customHeight="1">
      <c r="A40" s="201"/>
      <c r="B40" s="117" t="s">
        <v>29</v>
      </c>
      <c r="C40" s="133"/>
      <c r="D40" s="117"/>
      <c r="E40" s="87"/>
      <c r="F40" s="89"/>
      <c r="G40" s="174"/>
      <c r="H40" s="64"/>
      <c r="I40" s="65"/>
      <c r="J40" s="64"/>
      <c r="K40" s="65"/>
      <c r="L40" s="64"/>
      <c r="M40" s="202"/>
      <c r="N40" s="64"/>
      <c r="O40" s="65"/>
      <c r="P40" s="64"/>
      <c r="Q40" s="65"/>
      <c r="R40" s="115"/>
      <c r="S40" s="101"/>
      <c r="T40" s="175"/>
      <c r="U40" s="145"/>
      <c r="V40" s="59"/>
    </row>
    <row r="41" spans="1:22" ht="71.25" customHeight="1">
      <c r="A41" s="72">
        <v>7</v>
      </c>
      <c r="B41" s="75" t="s">
        <v>56</v>
      </c>
      <c r="C41" s="74" t="s">
        <v>57</v>
      </c>
      <c r="D41" s="75" t="s">
        <v>58</v>
      </c>
      <c r="E41" s="177">
        <v>650</v>
      </c>
      <c r="F41" s="148" t="s">
        <v>33</v>
      </c>
      <c r="G41" s="178">
        <v>650</v>
      </c>
      <c r="H41" s="78">
        <v>0</v>
      </c>
      <c r="I41" s="79">
        <v>0</v>
      </c>
      <c r="J41" s="79">
        <v>0</v>
      </c>
      <c r="K41" s="79">
        <v>0</v>
      </c>
      <c r="L41" s="80">
        <v>372778306</v>
      </c>
      <c r="M41" s="105">
        <v>318779348</v>
      </c>
      <c r="N41" s="78">
        <v>0</v>
      </c>
      <c r="O41" s="79">
        <v>0</v>
      </c>
      <c r="P41" s="78">
        <f>SUM(H41+J41+L41+N41)</f>
        <v>372778306</v>
      </c>
      <c r="Q41" s="79">
        <f>SUM(I41+K41+M41+O41)</f>
        <v>318779348</v>
      </c>
      <c r="R41" s="82">
        <f>Q41/P41*100%</f>
        <v>0.85514458022136086</v>
      </c>
      <c r="S41" s="83">
        <v>650</v>
      </c>
      <c r="T41" s="84">
        <v>1</v>
      </c>
      <c r="U41" s="131"/>
      <c r="V41" s="86"/>
    </row>
    <row r="42" spans="1:22" ht="29.25" customHeight="1">
      <c r="A42" s="203"/>
      <c r="B42" s="204" t="s">
        <v>59</v>
      </c>
      <c r="C42" s="133"/>
      <c r="D42" s="134"/>
      <c r="E42" s="87"/>
      <c r="F42" s="89"/>
      <c r="G42" s="174"/>
      <c r="H42" s="64"/>
      <c r="I42" s="65"/>
      <c r="J42" s="65"/>
      <c r="K42" s="65"/>
      <c r="L42" s="66"/>
      <c r="M42" s="100"/>
      <c r="N42" s="64"/>
      <c r="O42" s="65"/>
      <c r="P42" s="64"/>
      <c r="Q42" s="65"/>
      <c r="R42" s="115"/>
      <c r="S42" s="101"/>
      <c r="T42" s="175"/>
      <c r="U42" s="145"/>
      <c r="V42" s="59"/>
    </row>
    <row r="43" spans="1:22">
      <c r="A43" s="201"/>
      <c r="B43" s="117" t="s">
        <v>29</v>
      </c>
      <c r="C43" s="133"/>
      <c r="D43" s="134"/>
      <c r="E43" s="87"/>
      <c r="F43" s="89"/>
      <c r="G43" s="174"/>
      <c r="H43" s="64"/>
      <c r="I43" s="65"/>
      <c r="J43" s="64"/>
      <c r="K43" s="65"/>
      <c r="L43" s="66"/>
      <c r="M43" s="100"/>
      <c r="N43" s="64"/>
      <c r="O43" s="65"/>
      <c r="P43" s="64"/>
      <c r="Q43" s="65"/>
      <c r="R43" s="115"/>
      <c r="S43" s="101"/>
      <c r="T43" s="175"/>
      <c r="U43" s="145"/>
      <c r="V43" s="59"/>
    </row>
    <row r="44" spans="1:22" ht="54.75" customHeight="1">
      <c r="A44" s="72">
        <v>8</v>
      </c>
      <c r="B44" s="117" t="s">
        <v>60</v>
      </c>
      <c r="C44" s="133" t="s">
        <v>61</v>
      </c>
      <c r="D44" s="117" t="s">
        <v>62</v>
      </c>
      <c r="E44" s="87">
        <v>600</v>
      </c>
      <c r="F44" s="89" t="s">
        <v>33</v>
      </c>
      <c r="G44" s="174">
        <v>600</v>
      </c>
      <c r="H44" s="64">
        <v>0</v>
      </c>
      <c r="I44" s="65">
        <v>0</v>
      </c>
      <c r="J44" s="65">
        <v>0</v>
      </c>
      <c r="K44" s="65">
        <v>0</v>
      </c>
      <c r="L44" s="205">
        <v>1196875000</v>
      </c>
      <c r="M44" s="179">
        <v>589099401</v>
      </c>
      <c r="N44" s="64">
        <v>0</v>
      </c>
      <c r="O44" s="65">
        <v>0</v>
      </c>
      <c r="P44" s="78">
        <f>SUM(H44+J44+L44+N44)</f>
        <v>1196875000</v>
      </c>
      <c r="Q44" s="65">
        <f>SUM(I44+K44+M44+O44)</f>
        <v>589099401</v>
      </c>
      <c r="R44" s="115">
        <f>Q44/P44*100%</f>
        <v>0.49219793295039166</v>
      </c>
      <c r="S44" s="206">
        <v>600</v>
      </c>
      <c r="T44" s="198">
        <v>1</v>
      </c>
      <c r="U44" s="145"/>
      <c r="V44" s="207"/>
    </row>
    <row r="45" spans="1:22">
      <c r="A45" s="208"/>
      <c r="B45" s="209" t="s">
        <v>26</v>
      </c>
      <c r="C45" s="209"/>
      <c r="D45" s="209"/>
      <c r="E45" s="209"/>
      <c r="F45" s="209"/>
      <c r="G45" s="210"/>
      <c r="H45" s="211"/>
      <c r="I45" s="211">
        <f t="shared" ref="I45:Q45" si="7">I12+I15+I18+I22+I25+I28+I41+I44</f>
        <v>0</v>
      </c>
      <c r="J45" s="211">
        <f t="shared" si="7"/>
        <v>0</v>
      </c>
      <c r="K45" s="211">
        <f t="shared" si="7"/>
        <v>0</v>
      </c>
      <c r="L45" s="211">
        <f t="shared" si="7"/>
        <v>4441652074</v>
      </c>
      <c r="M45" s="211">
        <f t="shared" si="7"/>
        <v>3614798572</v>
      </c>
      <c r="N45" s="211">
        <f t="shared" si="7"/>
        <v>0</v>
      </c>
      <c r="O45" s="211">
        <f t="shared" si="7"/>
        <v>0</v>
      </c>
      <c r="P45" s="211">
        <f t="shared" si="7"/>
        <v>4441652074</v>
      </c>
      <c r="Q45" s="211">
        <f t="shared" si="7"/>
        <v>3614798572</v>
      </c>
      <c r="R45" s="212">
        <f>Q45/P45*100%</f>
        <v>0.81384100145075888</v>
      </c>
      <c r="S45" s="213"/>
      <c r="T45" s="212">
        <f>(T12+T15+T18+T22+T25+T28+T41+T44)/8</f>
        <v>0.99985000000000002</v>
      </c>
      <c r="U45" s="214"/>
      <c r="V45" s="215"/>
    </row>
    <row r="46" spans="1:22">
      <c r="R46" s="216"/>
      <c r="S46" s="216"/>
      <c r="T46" s="217"/>
      <c r="U46" s="217"/>
      <c r="V46" s="218"/>
    </row>
    <row r="47" spans="1:22" ht="15.75">
      <c r="P47" s="219" t="s">
        <v>63</v>
      </c>
      <c r="Q47" s="219"/>
      <c r="R47" s="219"/>
      <c r="S47" s="220"/>
      <c r="T47" s="221"/>
    </row>
    <row r="48" spans="1:22" ht="15.75">
      <c r="P48" s="222"/>
      <c r="Q48" s="223"/>
      <c r="R48" s="223"/>
      <c r="S48" s="223"/>
      <c r="T48" s="224"/>
    </row>
    <row r="49" spans="1:20" ht="15.75">
      <c r="P49" s="225" t="s">
        <v>64</v>
      </c>
      <c r="Q49" s="225"/>
      <c r="R49" s="225"/>
      <c r="S49" s="225"/>
      <c r="T49" s="224"/>
    </row>
    <row r="50" spans="1:20" ht="15.75">
      <c r="P50" s="226" t="s">
        <v>65</v>
      </c>
      <c r="Q50" s="220"/>
      <c r="R50" s="220"/>
      <c r="S50" s="220"/>
      <c r="T50" s="224"/>
    </row>
    <row r="51" spans="1:20" ht="15.75">
      <c r="P51" s="226"/>
      <c r="Q51" s="227"/>
      <c r="R51" s="227"/>
      <c r="S51" s="227"/>
      <c r="T51" s="224"/>
    </row>
    <row r="52" spans="1:20" ht="15.75">
      <c r="P52" s="226"/>
      <c r="Q52" s="227"/>
      <c r="R52" s="227"/>
      <c r="S52" s="227"/>
      <c r="T52" s="224"/>
    </row>
    <row r="53" spans="1:20" ht="15.75">
      <c r="P53" s="226"/>
      <c r="Q53" s="227"/>
      <c r="R53" s="227"/>
      <c r="S53" s="227"/>
      <c r="T53" s="224"/>
    </row>
    <row r="54" spans="1:20" ht="15.75">
      <c r="P54" s="228" t="s">
        <v>66</v>
      </c>
      <c r="Q54" s="227"/>
      <c r="R54" s="227"/>
      <c r="S54" s="227"/>
      <c r="T54" s="224"/>
    </row>
    <row r="55" spans="1:20" ht="15.75">
      <c r="P55" s="226" t="s">
        <v>67</v>
      </c>
      <c r="Q55" s="229"/>
      <c r="R55" s="229"/>
      <c r="S55" s="227"/>
      <c r="T55" s="224"/>
    </row>
    <row r="56" spans="1:20" ht="15.75">
      <c r="P56" s="226" t="s">
        <v>68</v>
      </c>
      <c r="Q56" s="227"/>
      <c r="R56" s="227"/>
      <c r="S56" s="227"/>
      <c r="T56" s="221"/>
    </row>
    <row r="57" spans="1:20">
      <c r="P57" s="224"/>
      <c r="Q57" s="224"/>
      <c r="R57" s="224"/>
      <c r="S57" s="224"/>
      <c r="T57" s="224"/>
    </row>
    <row r="59" spans="1:20" ht="62.25" customHeight="1">
      <c r="A59" s="230">
        <v>1</v>
      </c>
      <c r="B59" s="231" t="s">
        <v>30</v>
      </c>
      <c r="C59" s="232" t="s">
        <v>69</v>
      </c>
      <c r="D59" s="232"/>
      <c r="E59" s="233"/>
      <c r="F59" s="233"/>
    </row>
    <row r="60" spans="1:20" ht="41.25" customHeight="1">
      <c r="A60" s="230">
        <v>2</v>
      </c>
      <c r="B60" s="231" t="s">
        <v>70</v>
      </c>
      <c r="C60" s="232" t="s">
        <v>71</v>
      </c>
      <c r="D60" s="232"/>
    </row>
    <row r="61" spans="1:20" ht="72" customHeight="1">
      <c r="A61" s="230">
        <v>3</v>
      </c>
      <c r="B61" s="231" t="s">
        <v>72</v>
      </c>
      <c r="C61" s="232" t="s">
        <v>73</v>
      </c>
      <c r="D61" s="232"/>
    </row>
    <row r="62" spans="1:20" ht="114" customHeight="1">
      <c r="A62" s="230">
        <v>4</v>
      </c>
      <c r="B62" s="231" t="s">
        <v>74</v>
      </c>
      <c r="C62" s="232" t="s">
        <v>75</v>
      </c>
      <c r="D62" s="232"/>
    </row>
    <row r="63" spans="1:20" ht="45">
      <c r="A63" s="230">
        <v>5</v>
      </c>
      <c r="B63" s="231" t="s">
        <v>76</v>
      </c>
      <c r="C63" s="234" t="s">
        <v>77</v>
      </c>
      <c r="D63" s="235"/>
    </row>
    <row r="64" spans="1:20" ht="45" customHeight="1">
      <c r="A64" s="230">
        <v>6</v>
      </c>
      <c r="B64" s="236" t="s">
        <v>51</v>
      </c>
      <c r="C64" s="237" t="s">
        <v>78</v>
      </c>
      <c r="D64" s="237"/>
    </row>
    <row r="65" spans="1:4" ht="45">
      <c r="A65" s="230">
        <v>7</v>
      </c>
      <c r="B65" s="238" t="s">
        <v>56</v>
      </c>
      <c r="C65" s="237" t="s">
        <v>79</v>
      </c>
      <c r="D65" s="237"/>
    </row>
  </sheetData>
  <mergeCells count="48">
    <mergeCell ref="C60:D60"/>
    <mergeCell ref="C61:D61"/>
    <mergeCell ref="C62:D62"/>
    <mergeCell ref="C63:D63"/>
    <mergeCell ref="C64:D64"/>
    <mergeCell ref="C65:D65"/>
    <mergeCell ref="T38:U38"/>
    <mergeCell ref="T39:U39"/>
    <mergeCell ref="P47:R47"/>
    <mergeCell ref="Q48:S48"/>
    <mergeCell ref="P49:S49"/>
    <mergeCell ref="C59:D59"/>
    <mergeCell ref="V36:V38"/>
    <mergeCell ref="E37:E38"/>
    <mergeCell ref="F37:F38"/>
    <mergeCell ref="G37:G38"/>
    <mergeCell ref="H37:I37"/>
    <mergeCell ref="J37:K37"/>
    <mergeCell ref="L37:M37"/>
    <mergeCell ref="N37:O37"/>
    <mergeCell ref="P37:R37"/>
    <mergeCell ref="S37:U37"/>
    <mergeCell ref="P6:R6"/>
    <mergeCell ref="S6:U6"/>
    <mergeCell ref="T7:U7"/>
    <mergeCell ref="T8:U8"/>
    <mergeCell ref="B34:C34"/>
    <mergeCell ref="A36:A38"/>
    <mergeCell ref="B36:B38"/>
    <mergeCell ref="E36:G36"/>
    <mergeCell ref="H36:R36"/>
    <mergeCell ref="S36:U36"/>
    <mergeCell ref="F6:F7"/>
    <mergeCell ref="G6:G7"/>
    <mergeCell ref="H6:I6"/>
    <mergeCell ref="J6:K6"/>
    <mergeCell ref="L6:M6"/>
    <mergeCell ref="N6:O6"/>
    <mergeCell ref="A1:V1"/>
    <mergeCell ref="A2:V2"/>
    <mergeCell ref="B3:C3"/>
    <mergeCell ref="A5:A7"/>
    <mergeCell ref="B5:B7"/>
    <mergeCell ref="E5:G5"/>
    <mergeCell ref="H5:R5"/>
    <mergeCell ref="S5:U5"/>
    <mergeCell ref="V5:V7"/>
    <mergeCell ref="E6:E7"/>
  </mergeCells>
  <pageMargins left="0.11" right="0" top="0.12" bottom="0" header="0.11811023622047245" footer="0.11811023622047245"/>
  <pageSetup paperSize="5" scale="53" orientation="landscape" horizontalDpi="4294967294"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D6E9F-00DB-4FE2-AAA5-34C4E5551C54}">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DESEMBER 2019</vt:lpstr>
      <vt:lpstr>Sheet1</vt:lpstr>
      <vt:lpstr>'DESEMBER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sekretariat</dc:creator>
  <cp:lastModifiedBy>sekretariat</cp:lastModifiedBy>
  <dcterms:created xsi:type="dcterms:W3CDTF">2020-01-13T01:20:24Z</dcterms:created>
  <dcterms:modified xsi:type="dcterms:W3CDTF">2020-01-13T01:21:04Z</dcterms:modified>
</cp:coreProperties>
</file>