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"/>
    </mc:Choice>
  </mc:AlternateContent>
  <xr:revisionPtr revIDLastSave="0" documentId="8_{1B4DD450-0FFB-4C70-AD81-FC39BA0BF1E4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SEPTEMBER 2018" sheetId="20" r:id="rId1"/>
  </sheets>
  <definedNames>
    <definedName name="_xlnm.Print_Area" localSheetId="0">'SEPTEMBER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" i="20" l="1"/>
  <c r="N35" i="20"/>
  <c r="M35" i="20"/>
  <c r="L35" i="20"/>
  <c r="K35" i="20"/>
  <c r="J35" i="20"/>
  <c r="I35" i="20"/>
  <c r="H35" i="20"/>
  <c r="Q34" i="20"/>
  <c r="R34" i="20" s="1"/>
  <c r="T31" i="20"/>
  <c r="T35" i="20" s="1"/>
  <c r="Q29" i="20"/>
  <c r="P29" i="20"/>
  <c r="Q26" i="20"/>
  <c r="P26" i="20"/>
  <c r="Q23" i="20"/>
  <c r="P23" i="20"/>
  <c r="Q19" i="20"/>
  <c r="R19" i="20" s="1"/>
  <c r="P19" i="20"/>
  <c r="Q16" i="20"/>
  <c r="P16" i="20"/>
  <c r="Q13" i="20"/>
  <c r="Q35" i="20" s="1"/>
  <c r="P13" i="20"/>
  <c r="B8" i="20"/>
  <c r="C8" i="20" s="1"/>
  <c r="D8" i="20" s="1"/>
  <c r="E8" i="20" s="1"/>
  <c r="F8" i="20" s="1"/>
  <c r="G8" i="20" s="1"/>
  <c r="H8" i="20" s="1"/>
  <c r="I8" i="20" s="1"/>
  <c r="J8" i="20" s="1"/>
  <c r="K8" i="20" s="1"/>
  <c r="L8" i="20" s="1"/>
  <c r="M8" i="20" s="1"/>
  <c r="N8" i="20" s="1"/>
  <c r="O8" i="20" s="1"/>
  <c r="P8" i="20" s="1"/>
  <c r="Q8" i="20" s="1"/>
  <c r="R8" i="20" s="1"/>
  <c r="S8" i="20" s="1"/>
  <c r="T8" i="20" s="1"/>
  <c r="V8" i="20" s="1"/>
  <c r="R16" i="20" l="1"/>
  <c r="R23" i="20"/>
  <c r="R29" i="20"/>
  <c r="P35" i="20"/>
  <c r="R35" i="20" s="1"/>
  <c r="R26" i="20"/>
  <c r="R13" i="20"/>
</calcChain>
</file>

<file path=xl/sharedStrings.xml><?xml version="1.0" encoding="utf-8"?>
<sst xmlns="http://schemas.openxmlformats.org/spreadsheetml/2006/main" count="117" uniqueCount="87">
  <si>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</si>
  <si>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</si>
  <si>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</si>
  <si>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</si>
  <si>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</si>
  <si>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</si>
  <si>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</si>
  <si>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</si>
  <si>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</si>
  <si>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</si>
  <si>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</si>
  <si>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</si>
  <si>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</si>
  <si>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</si>
  <si>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</si>
  <si>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</si>
  <si>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</si>
  <si>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</si>
  <si>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</si>
  <si>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</si>
  <si>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</si>
  <si>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</si>
  <si>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</si>
  <si>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</si>
  <si>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</si>
  <si>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</si>
  <si>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</si>
  <si>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</si>
  <si>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</si>
  <si>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</si>
  <si>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</si>
  <si>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</si>
  <si>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</si>
  <si>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</si>
  <si>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</si>
  <si>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</si>
  <si>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</si>
  <si>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</si>
  <si>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</si>
  <si>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</si>
  <si>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</si>
  <si>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</si>
  <si>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</si>
  <si>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</si>
  <si>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</si>
  <si>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</si>
  <si>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</si>
  <si>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</si>
  <si>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</si>
  <si>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</si>
  <si>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</si>
  <si>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</si>
  <si>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</si>
  <si>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</si>
  <si>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</si>
  <si>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</si>
  <si>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</si>
  <si>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</si>
  <si>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</si>
  <si>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</si>
  <si>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</si>
  <si>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</si>
  <si>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</si>
  <si>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</si>
  <si>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</si>
  <si>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</si>
  <si>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</si>
  <si>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</si>
  <si>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</si>
  <si>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</si>
  <si>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</si>
  <si>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</si>
  <si>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</si>
  <si>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</si>
  <si>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</si>
  <si>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</si>
  <si>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</si>
  <si>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</si>
  <si>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</si>
  <si>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12 Kelompok</t>
  </si>
  <si>
    <t>180 Orang</t>
  </si>
  <si>
    <t>400 Orang</t>
  </si>
  <si>
    <t>Keadaan s/d September 2018</t>
  </si>
  <si>
    <t>Singaraja, 3 Oktober 2018</t>
  </si>
  <si>
    <t>82,980 Orang</t>
  </si>
  <si>
    <t>4,122 Orang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</si>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</sst>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13" fillId="0" borderId="0" xfId="1" applyFont="1" applyAlignment="1">
      <alignment horizontal="left"/>
    </xf>
    <xf numFmtId="0" fontId="9" fillId="0" borderId="18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left" vertical="top" wrapText="1"/>
    </xf>
    <xf numFmtId="0" fontId="8" fillId="0" borderId="18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41" fontId="8" fillId="0" borderId="5" xfId="0" applyNumberFormat="1" applyFont="1" applyBorder="1" applyAlignment="1">
      <alignment horizontal="center" vertical="center"/>
    </xf>
    <xf numFmtId="41" fontId="11" fillId="0" borderId="5" xfId="3" applyNumberFormat="1" applyFont="1" applyBorder="1" applyAlignment="1">
      <alignment horizontal="center" vertical="top" wrapText="1"/>
    </xf>
    <xf numFmtId="41" fontId="11" fillId="0" borderId="5" xfId="3" applyNumberFormat="1" applyFont="1" applyBorder="1" applyAlignment="1">
      <alignment horizontal="center" vertical="top"/>
    </xf>
    <xf numFmtId="41" fontId="11" fillId="0" borderId="5" xfId="3" applyNumberFormat="1" applyFont="1" applyBorder="1"/>
    <xf numFmtId="41" fontId="11" fillId="0" borderId="5" xfId="3" applyNumberFormat="1" applyFont="1" applyBorder="1" applyAlignment="1">
      <alignment horizontal="center"/>
    </xf>
    <xf numFmtId="41" fontId="8" fillId="0" borderId="5" xfId="6" applyNumberFormat="1" applyFont="1" applyBorder="1" applyAlignment="1">
      <alignment horizontal="center" vertical="center"/>
    </xf>
    <xf numFmtId="41" fontId="8" fillId="0" borderId="5" xfId="7" applyNumberFormat="1" applyFont="1" applyBorder="1" applyAlignment="1">
      <alignment vertical="center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55"/>
  <sheetViews>
    <sheetView tabSelected="1" view="pageBreakPreview" zoomScaleNormal="90" zoomScaleSheetLayoutView="100" workbookViewId="0">
      <pane ySplit="8" topLeftCell="A9" activePane="bottomLeft" state="frozen"/>
      <selection pane="bottomLeft" activeCell="K16" sqref="K16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5703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86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55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82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0</v>
      </c>
      <c r="B5" s="148" t="s">
        <v>1</v>
      </c>
      <c r="C5" s="127" t="s">
        <v>2</v>
      </c>
      <c r="D5" s="127" t="s">
        <v>3</v>
      </c>
      <c r="E5" s="151" t="s">
        <v>4</v>
      </c>
      <c r="F5" s="152"/>
      <c r="G5" s="152"/>
      <c r="H5" s="151" t="s">
        <v>5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6</v>
      </c>
      <c r="T5" s="155"/>
      <c r="U5" s="156"/>
      <c r="V5" s="157" t="s">
        <v>7</v>
      </c>
    </row>
    <row r="6" spans="1:24" x14ac:dyDescent="0.25">
      <c r="A6" s="149"/>
      <c r="B6" s="149"/>
      <c r="C6" s="66" t="s">
        <v>8</v>
      </c>
      <c r="D6" s="128" t="s">
        <v>9</v>
      </c>
      <c r="E6" s="160" t="s">
        <v>10</v>
      </c>
      <c r="F6" s="160" t="s">
        <v>11</v>
      </c>
      <c r="G6" s="175" t="s">
        <v>12</v>
      </c>
      <c r="H6" s="161" t="s">
        <v>13</v>
      </c>
      <c r="I6" s="163"/>
      <c r="J6" s="177" t="s">
        <v>14</v>
      </c>
      <c r="K6" s="178"/>
      <c r="L6" s="161" t="s">
        <v>15</v>
      </c>
      <c r="M6" s="163"/>
      <c r="N6" s="172" t="s">
        <v>16</v>
      </c>
      <c r="O6" s="173"/>
      <c r="P6" s="161" t="s">
        <v>17</v>
      </c>
      <c r="Q6" s="162"/>
      <c r="R6" s="163"/>
      <c r="S6" s="164" t="s">
        <v>18</v>
      </c>
      <c r="T6" s="165"/>
      <c r="U6" s="166"/>
      <c r="V6" s="158"/>
    </row>
    <row r="7" spans="1:24" ht="23.25" customHeight="1" x14ac:dyDescent="0.25">
      <c r="A7" s="150"/>
      <c r="B7" s="150"/>
      <c r="C7" s="128" t="s">
        <v>19</v>
      </c>
      <c r="D7" s="128"/>
      <c r="E7" s="150"/>
      <c r="F7" s="150"/>
      <c r="G7" s="176"/>
      <c r="H7" s="67" t="s">
        <v>20</v>
      </c>
      <c r="I7" s="68" t="s">
        <v>21</v>
      </c>
      <c r="J7" s="68" t="s">
        <v>20</v>
      </c>
      <c r="K7" s="67" t="s">
        <v>21</v>
      </c>
      <c r="L7" s="67" t="s">
        <v>20</v>
      </c>
      <c r="M7" s="74" t="s">
        <v>21</v>
      </c>
      <c r="N7" s="67" t="s">
        <v>20</v>
      </c>
      <c r="O7" s="68" t="s">
        <v>21</v>
      </c>
      <c r="P7" s="68" t="s">
        <v>20</v>
      </c>
      <c r="Q7" s="74" t="s">
        <v>21</v>
      </c>
      <c r="R7" s="67" t="s">
        <v>22</v>
      </c>
      <c r="S7" s="75" t="s">
        <v>23</v>
      </c>
      <c r="T7" s="167" t="s">
        <v>22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8"/>
      <c r="B9" s="129" t="s">
        <v>24</v>
      </c>
      <c r="C9" s="14"/>
      <c r="D9" s="14"/>
      <c r="E9" s="14"/>
      <c r="F9" s="14"/>
      <c r="G9" s="15"/>
      <c r="H9" s="16" t="s">
        <v>25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2"/>
      <c r="C10" s="130"/>
      <c r="D10" s="21"/>
      <c r="E10" s="130"/>
      <c r="F10" s="21"/>
      <c r="G10" s="130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51</v>
      </c>
      <c r="C11" s="130"/>
      <c r="D11" s="21"/>
      <c r="E11" s="130"/>
      <c r="F11" s="21"/>
      <c r="G11" s="130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27</v>
      </c>
      <c r="C12" s="130"/>
      <c r="D12" s="21"/>
      <c r="E12" s="130"/>
      <c r="F12" s="21"/>
      <c r="G12" s="130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36" t="s">
        <v>52</v>
      </c>
      <c r="C13" s="107" t="s">
        <v>29</v>
      </c>
      <c r="D13" s="46" t="s">
        <v>77</v>
      </c>
      <c r="E13" s="80">
        <v>110643</v>
      </c>
      <c r="F13" s="85" t="s">
        <v>30</v>
      </c>
      <c r="G13" s="80">
        <v>110643</v>
      </c>
      <c r="H13" s="22"/>
      <c r="I13" s="23"/>
      <c r="J13" s="22"/>
      <c r="K13" s="23"/>
      <c r="L13" s="49">
        <v>1760000000</v>
      </c>
      <c r="M13" s="139">
        <v>1058192600</v>
      </c>
      <c r="N13" s="22">
        <v>0</v>
      </c>
      <c r="O13" s="23">
        <v>0</v>
      </c>
      <c r="P13" s="49">
        <f>H13+L13+J13+N13</f>
        <v>1760000000</v>
      </c>
      <c r="Q13" s="50">
        <f>SUM(I13+K13+M13+O13)</f>
        <v>1058192600</v>
      </c>
      <c r="R13" s="83">
        <f>Q13/P13*100%</f>
        <v>0.60124579545454548</v>
      </c>
      <c r="S13" s="124" t="s">
        <v>84</v>
      </c>
      <c r="T13" s="76">
        <v>0.75</v>
      </c>
      <c r="U13" s="26"/>
      <c r="V13" s="88" t="s">
        <v>62</v>
      </c>
      <c r="X13" s="116"/>
    </row>
    <row r="14" spans="1:24" x14ac:dyDescent="0.25">
      <c r="A14" s="186">
        <v>2</v>
      </c>
      <c r="B14" s="102" t="s">
        <v>26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40"/>
      <c r="N14" s="94"/>
      <c r="O14" s="95"/>
      <c r="P14" s="94"/>
      <c r="Q14" s="95"/>
      <c r="R14" s="96"/>
      <c r="S14" s="125"/>
      <c r="T14" s="97"/>
      <c r="U14" s="98"/>
      <c r="V14" s="113"/>
    </row>
    <row r="15" spans="1:24" x14ac:dyDescent="0.25">
      <c r="A15" s="186"/>
      <c r="B15" s="103" t="s">
        <v>27</v>
      </c>
      <c r="C15" s="130"/>
      <c r="D15" s="21"/>
      <c r="E15" s="130"/>
      <c r="F15" s="21"/>
      <c r="G15" s="130"/>
      <c r="H15" s="22"/>
      <c r="I15" s="23"/>
      <c r="J15" s="22"/>
      <c r="K15" s="23"/>
      <c r="L15" s="22"/>
      <c r="M15" s="141"/>
      <c r="N15" s="22"/>
      <c r="O15" s="23"/>
      <c r="P15" s="22"/>
      <c r="Q15" s="23"/>
      <c r="R15" s="24"/>
      <c r="S15" s="121"/>
      <c r="T15" s="77"/>
      <c r="U15" s="26"/>
      <c r="V15" s="88"/>
    </row>
    <row r="16" spans="1:24" ht="102" x14ac:dyDescent="0.25">
      <c r="A16" s="186"/>
      <c r="B16" s="137" t="s">
        <v>28</v>
      </c>
      <c r="C16" s="107" t="s">
        <v>29</v>
      </c>
      <c r="D16" s="28" t="s">
        <v>65</v>
      </c>
      <c r="E16" s="80">
        <v>5500</v>
      </c>
      <c r="F16" s="81" t="s">
        <v>30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9">
        <v>202901400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202901400</v>
      </c>
      <c r="R16" s="83">
        <f>Q16/P16*100%</f>
        <v>0.17883664779844052</v>
      </c>
      <c r="S16" s="122" t="s">
        <v>85</v>
      </c>
      <c r="T16" s="76">
        <v>0.74950000000000006</v>
      </c>
      <c r="U16" s="31"/>
      <c r="V16" s="88" t="s">
        <v>62</v>
      </c>
    </row>
    <row r="17" spans="1:22" ht="25.5" x14ac:dyDescent="0.25">
      <c r="A17" s="186">
        <v>3</v>
      </c>
      <c r="B17" s="102" t="s">
        <v>31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42"/>
      <c r="N17" s="34"/>
      <c r="O17" s="35"/>
      <c r="P17" s="22"/>
      <c r="Q17" s="23"/>
      <c r="R17" s="30"/>
      <c r="S17" s="126"/>
      <c r="T17" s="77"/>
      <c r="U17" s="26"/>
      <c r="V17" s="88"/>
    </row>
    <row r="18" spans="1:22" x14ac:dyDescent="0.25">
      <c r="A18" s="186"/>
      <c r="B18" s="104" t="s">
        <v>27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43"/>
      <c r="N18" s="39"/>
      <c r="O18" s="40"/>
      <c r="P18" s="22"/>
      <c r="Q18" s="23"/>
      <c r="R18" s="30"/>
      <c r="S18" s="126"/>
      <c r="T18" s="77"/>
      <c r="U18" s="26"/>
      <c r="V18" s="88"/>
    </row>
    <row r="19" spans="1:22" ht="150.75" customHeight="1" x14ac:dyDescent="0.25">
      <c r="A19" s="186"/>
      <c r="B19" s="136" t="s">
        <v>32</v>
      </c>
      <c r="C19" s="107" t="s">
        <v>29</v>
      </c>
      <c r="D19" s="36" t="s">
        <v>66</v>
      </c>
      <c r="E19" s="48">
        <v>225</v>
      </c>
      <c r="F19" s="85" t="s">
        <v>30</v>
      </c>
      <c r="G19" s="135">
        <v>225</v>
      </c>
      <c r="H19" s="115">
        <v>0</v>
      </c>
      <c r="I19" s="50">
        <v>0</v>
      </c>
      <c r="J19" s="49">
        <v>0</v>
      </c>
      <c r="K19" s="50">
        <v>0</v>
      </c>
      <c r="L19" s="50">
        <v>419702350</v>
      </c>
      <c r="M19" s="144">
        <v>282474300</v>
      </c>
      <c r="N19" s="49">
        <v>0</v>
      </c>
      <c r="O19" s="50">
        <v>0</v>
      </c>
      <c r="P19" s="49">
        <f>H19+L19+J19+N19</f>
        <v>419702350</v>
      </c>
      <c r="Q19" s="50">
        <f>SUM(I19+K19+M19+O19)</f>
        <v>282474300</v>
      </c>
      <c r="R19" s="83">
        <f>Q19/P19*100%</f>
        <v>0.67303483051738933</v>
      </c>
      <c r="S19" s="123" t="s">
        <v>80</v>
      </c>
      <c r="T19" s="78">
        <v>0.8</v>
      </c>
      <c r="U19" s="43"/>
      <c r="V19" s="88" t="s">
        <v>63</v>
      </c>
    </row>
    <row r="20" spans="1:22" x14ac:dyDescent="0.25">
      <c r="A20" s="130"/>
      <c r="B20" s="101"/>
      <c r="C20" s="107"/>
      <c r="D20" s="36"/>
      <c r="E20" s="91"/>
      <c r="F20" s="21"/>
      <c r="G20" s="41"/>
      <c r="H20" s="42"/>
      <c r="I20" s="23"/>
      <c r="J20" s="22"/>
      <c r="K20" s="23"/>
      <c r="L20" s="23"/>
      <c r="M20" s="141"/>
      <c r="N20" s="23"/>
      <c r="O20" s="23"/>
      <c r="P20" s="22"/>
      <c r="Q20" s="23"/>
      <c r="R20" s="24"/>
      <c r="S20" s="120"/>
      <c r="T20" s="78"/>
      <c r="U20" s="54"/>
      <c r="V20" s="114"/>
    </row>
    <row r="21" spans="1:22" ht="38.25" x14ac:dyDescent="0.25">
      <c r="A21" s="186">
        <v>4</v>
      </c>
      <c r="B21" s="27" t="s">
        <v>53</v>
      </c>
      <c r="C21" s="107"/>
      <c r="D21" s="36"/>
      <c r="E21" s="91"/>
      <c r="F21" s="21"/>
      <c r="G21" s="41"/>
      <c r="H21" s="42"/>
      <c r="I21" s="23"/>
      <c r="J21" s="22"/>
      <c r="K21" s="23"/>
      <c r="L21" s="23"/>
      <c r="M21" s="141"/>
      <c r="N21" s="23"/>
      <c r="O21" s="23"/>
      <c r="P21" s="22"/>
      <c r="Q21" s="23"/>
      <c r="R21" s="24"/>
      <c r="S21" s="121"/>
      <c r="T21" s="78"/>
      <c r="U21" s="43"/>
      <c r="V21" s="88"/>
    </row>
    <row r="22" spans="1:22" x14ac:dyDescent="0.25">
      <c r="A22" s="186"/>
      <c r="B22" s="132" t="s">
        <v>27</v>
      </c>
      <c r="C22" s="107"/>
      <c r="D22" s="36"/>
      <c r="E22" s="29"/>
      <c r="F22" s="21"/>
      <c r="G22" s="130"/>
      <c r="H22" s="42"/>
      <c r="I22" s="23"/>
      <c r="J22" s="22"/>
      <c r="K22" s="23"/>
      <c r="L22" s="23"/>
      <c r="M22" s="141"/>
      <c r="N22" s="23"/>
      <c r="O22" s="23"/>
      <c r="P22" s="22"/>
      <c r="Q22" s="23"/>
      <c r="R22" s="24"/>
      <c r="S22" s="121"/>
      <c r="T22" s="77"/>
      <c r="U22" s="43"/>
      <c r="V22" s="88"/>
    </row>
    <row r="23" spans="1:22" ht="51" x14ac:dyDescent="0.25">
      <c r="A23" s="186"/>
      <c r="B23" s="104" t="s">
        <v>54</v>
      </c>
      <c r="C23" s="107" t="s">
        <v>45</v>
      </c>
      <c r="D23" s="36" t="s">
        <v>57</v>
      </c>
      <c r="E23" s="80">
        <v>1</v>
      </c>
      <c r="F23" s="90" t="s">
        <v>56</v>
      </c>
      <c r="G23" s="135">
        <v>1</v>
      </c>
      <c r="H23" s="42"/>
      <c r="I23" s="23"/>
      <c r="J23" s="22"/>
      <c r="K23" s="23"/>
      <c r="L23" s="50">
        <v>223249800</v>
      </c>
      <c r="M23" s="144">
        <v>35385800</v>
      </c>
      <c r="N23" s="49">
        <v>0</v>
      </c>
      <c r="O23" s="50">
        <v>0</v>
      </c>
      <c r="P23" s="49">
        <f>H23+L23+J23+N23</f>
        <v>223249800</v>
      </c>
      <c r="Q23" s="99">
        <f>SUM(I23+K23+M23+O23)</f>
        <v>35385800</v>
      </c>
      <c r="R23" s="100">
        <f>Q23/P23*100%</f>
        <v>0.15850316551235433</v>
      </c>
      <c r="S23" s="120"/>
      <c r="T23" s="76">
        <v>0</v>
      </c>
      <c r="U23" s="43"/>
      <c r="V23" s="88" t="s">
        <v>63</v>
      </c>
    </row>
    <row r="24" spans="1:22" ht="25.5" x14ac:dyDescent="0.25">
      <c r="A24" s="186">
        <v>5</v>
      </c>
      <c r="B24" s="44" t="s">
        <v>33</v>
      </c>
      <c r="C24" s="107"/>
      <c r="D24" s="45"/>
      <c r="E24" s="130"/>
      <c r="F24" s="21"/>
      <c r="G24" s="130"/>
      <c r="H24" s="22"/>
      <c r="I24" s="23"/>
      <c r="J24" s="22"/>
      <c r="K24" s="23"/>
      <c r="L24" s="22"/>
      <c r="M24" s="141"/>
      <c r="N24" s="22"/>
      <c r="O24" s="23"/>
      <c r="P24" s="22"/>
      <c r="Q24" s="23"/>
      <c r="R24" s="24"/>
      <c r="S24" s="121"/>
      <c r="T24" s="77"/>
      <c r="U24" s="43"/>
      <c r="V24" s="88"/>
    </row>
    <row r="25" spans="1:22" x14ac:dyDescent="0.25">
      <c r="A25" s="186"/>
      <c r="B25" s="46" t="s">
        <v>27</v>
      </c>
      <c r="C25" s="107"/>
      <c r="D25" s="45"/>
      <c r="E25" s="130"/>
      <c r="F25" s="21"/>
      <c r="G25" s="130"/>
      <c r="H25" s="22"/>
      <c r="I25" s="23"/>
      <c r="J25" s="22"/>
      <c r="K25" s="23"/>
      <c r="L25" s="22"/>
      <c r="M25" s="141"/>
      <c r="N25" s="22"/>
      <c r="O25" s="23"/>
      <c r="P25" s="22"/>
      <c r="Q25" s="23"/>
      <c r="R25" s="24"/>
      <c r="S25" s="121"/>
      <c r="T25" s="77"/>
      <c r="U25" s="43"/>
      <c r="V25" s="88"/>
    </row>
    <row r="26" spans="1:22" ht="38.25" customHeight="1" x14ac:dyDescent="0.25">
      <c r="A26" s="186"/>
      <c r="B26" s="138" t="s">
        <v>34</v>
      </c>
      <c r="C26" s="111" t="s">
        <v>58</v>
      </c>
      <c r="D26" s="84" t="s">
        <v>35</v>
      </c>
      <c r="E26" s="135">
        <v>19</v>
      </c>
      <c r="F26" s="85" t="s">
        <v>36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224600000</v>
      </c>
      <c r="M26" s="145">
        <v>105282800</v>
      </c>
      <c r="N26" s="49">
        <v>0</v>
      </c>
      <c r="O26" s="50">
        <v>0</v>
      </c>
      <c r="P26" s="49">
        <f>H26+J26+L26+N26</f>
        <v>224600000</v>
      </c>
      <c r="Q26" s="50">
        <f>SUM(I26+K26+M26+O26)</f>
        <v>105282800</v>
      </c>
      <c r="R26" s="83">
        <f>Q26/P26*100%</f>
        <v>0.46875690115761354</v>
      </c>
      <c r="S26" s="123" t="s">
        <v>79</v>
      </c>
      <c r="T26" s="76">
        <v>0.63160000000000005</v>
      </c>
      <c r="U26" s="87"/>
      <c r="V26" s="88" t="s">
        <v>64</v>
      </c>
    </row>
    <row r="27" spans="1:22" ht="25.5" x14ac:dyDescent="0.25">
      <c r="A27" s="186">
        <v>6</v>
      </c>
      <c r="B27" s="44" t="s">
        <v>38</v>
      </c>
      <c r="C27" s="107"/>
      <c r="D27" s="46"/>
      <c r="E27" s="51"/>
      <c r="F27" s="52"/>
      <c r="G27" s="47"/>
      <c r="H27" s="22"/>
      <c r="I27" s="23"/>
      <c r="J27" s="22"/>
      <c r="K27" s="23"/>
      <c r="L27" s="23"/>
      <c r="M27" s="141"/>
      <c r="N27" s="39"/>
      <c r="O27" s="40"/>
      <c r="P27" s="22"/>
      <c r="Q27" s="23"/>
      <c r="R27" s="30"/>
      <c r="S27" s="121"/>
      <c r="T27" s="76"/>
      <c r="U27" s="43"/>
      <c r="V27" s="88"/>
    </row>
    <row r="28" spans="1:22" x14ac:dyDescent="0.25">
      <c r="A28" s="186"/>
      <c r="B28" s="46" t="s">
        <v>27</v>
      </c>
      <c r="C28" s="107"/>
      <c r="D28" s="46"/>
      <c r="E28" s="51"/>
      <c r="F28" s="52"/>
      <c r="G28" s="47"/>
      <c r="H28" s="39"/>
      <c r="I28" s="53"/>
      <c r="J28" s="53"/>
      <c r="K28" s="53"/>
      <c r="L28" s="23"/>
      <c r="M28" s="141"/>
      <c r="N28" s="39"/>
      <c r="O28" s="40"/>
      <c r="P28" s="22"/>
      <c r="Q28" s="23"/>
      <c r="R28" s="30"/>
      <c r="S28" s="121"/>
      <c r="T28" s="76"/>
      <c r="U28" s="43"/>
      <c r="V28" s="88"/>
    </row>
    <row r="29" spans="1:22" ht="42" customHeight="1" x14ac:dyDescent="0.25">
      <c r="A29" s="186"/>
      <c r="B29" s="104" t="s">
        <v>39</v>
      </c>
      <c r="C29" s="107" t="s">
        <v>59</v>
      </c>
      <c r="D29" s="46" t="s">
        <v>60</v>
      </c>
      <c r="E29" s="51">
        <v>9</v>
      </c>
      <c r="F29" s="52" t="s">
        <v>41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44">
        <v>31447443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31447443</v>
      </c>
      <c r="R29" s="83">
        <f>Q29/P29*100%</f>
        <v>0.43798667130919222</v>
      </c>
      <c r="S29" s="123" t="s">
        <v>40</v>
      </c>
      <c r="T29" s="109">
        <v>1</v>
      </c>
      <c r="U29" s="43"/>
      <c r="V29" s="88" t="s">
        <v>63</v>
      </c>
    </row>
    <row r="30" spans="1:22" ht="22.5" customHeight="1" x14ac:dyDescent="0.25">
      <c r="A30" s="186"/>
      <c r="B30" s="46"/>
      <c r="C30" s="107"/>
      <c r="D30" s="46"/>
      <c r="E30" s="51">
        <v>9</v>
      </c>
      <c r="F30" s="52" t="s">
        <v>42</v>
      </c>
      <c r="G30" s="47">
        <v>9</v>
      </c>
      <c r="H30" s="39"/>
      <c r="I30" s="53"/>
      <c r="J30" s="53"/>
      <c r="K30" s="53"/>
      <c r="L30" s="23"/>
      <c r="M30" s="141"/>
      <c r="N30" s="39"/>
      <c r="O30" s="40"/>
      <c r="P30" s="22"/>
      <c r="Q30" s="23"/>
      <c r="R30" s="30"/>
      <c r="S30" s="123" t="s">
        <v>78</v>
      </c>
      <c r="T30" s="110">
        <v>1</v>
      </c>
      <c r="U30" s="43"/>
      <c r="V30" s="88"/>
    </row>
    <row r="31" spans="1:22" x14ac:dyDescent="0.25">
      <c r="A31" s="186"/>
      <c r="B31" s="46"/>
      <c r="C31" s="107"/>
      <c r="D31" s="46"/>
      <c r="E31" s="51"/>
      <c r="F31" s="52"/>
      <c r="G31" s="47"/>
      <c r="H31" s="39"/>
      <c r="I31" s="53"/>
      <c r="J31" s="40"/>
      <c r="K31" s="53"/>
      <c r="L31" s="23"/>
      <c r="M31" s="141"/>
      <c r="N31" s="39"/>
      <c r="O31" s="40"/>
      <c r="P31" s="22"/>
      <c r="Q31" s="23"/>
      <c r="R31" s="30"/>
      <c r="S31" s="121"/>
      <c r="T31" s="112">
        <f>(T29+T30)/2</f>
        <v>1</v>
      </c>
      <c r="U31" s="43"/>
      <c r="V31" s="88"/>
    </row>
    <row r="32" spans="1:22" ht="25.5" x14ac:dyDescent="0.25">
      <c r="A32" s="171">
        <v>7</v>
      </c>
      <c r="B32" s="105" t="s">
        <v>43</v>
      </c>
      <c r="C32" s="107"/>
      <c r="D32" s="46"/>
      <c r="E32" s="51"/>
      <c r="F32" s="52"/>
      <c r="G32" s="47"/>
      <c r="H32" s="22"/>
      <c r="I32" s="23"/>
      <c r="J32" s="23"/>
      <c r="K32" s="23"/>
      <c r="L32" s="22"/>
      <c r="M32" s="141"/>
      <c r="N32" s="22"/>
      <c r="O32" s="23"/>
      <c r="P32" s="22"/>
      <c r="Q32" s="23"/>
      <c r="R32" s="30"/>
      <c r="S32" s="121"/>
      <c r="T32" s="76"/>
      <c r="U32" s="43"/>
      <c r="V32" s="88"/>
    </row>
    <row r="33" spans="1:22" x14ac:dyDescent="0.25">
      <c r="A33" s="171"/>
      <c r="B33" s="106" t="s">
        <v>27</v>
      </c>
      <c r="C33" s="107"/>
      <c r="D33" s="46"/>
      <c r="E33" s="51"/>
      <c r="F33" s="52"/>
      <c r="G33" s="47"/>
      <c r="H33" s="22"/>
      <c r="I33" s="23"/>
      <c r="J33" s="22"/>
      <c r="K33" s="23"/>
      <c r="L33" s="22"/>
      <c r="M33" s="141"/>
      <c r="N33" s="22"/>
      <c r="O33" s="23"/>
      <c r="P33" s="22"/>
      <c r="Q33" s="23"/>
      <c r="R33" s="30"/>
      <c r="S33" s="121"/>
      <c r="T33" s="76"/>
      <c r="U33" s="43"/>
      <c r="V33" s="88"/>
    </row>
    <row r="34" spans="1:22" ht="38.25" x14ac:dyDescent="0.25">
      <c r="A34" s="174"/>
      <c r="B34" s="106" t="s">
        <v>44</v>
      </c>
      <c r="C34" s="107" t="s">
        <v>29</v>
      </c>
      <c r="D34" s="46" t="s">
        <v>61</v>
      </c>
      <c r="E34" s="89">
        <v>600</v>
      </c>
      <c r="F34" s="90" t="s">
        <v>30</v>
      </c>
      <c r="G34" s="86">
        <v>600</v>
      </c>
      <c r="H34" s="49" t="s">
        <v>37</v>
      </c>
      <c r="I34" s="50">
        <v>0</v>
      </c>
      <c r="J34" s="50">
        <v>0</v>
      </c>
      <c r="K34" s="50">
        <v>0</v>
      </c>
      <c r="L34" s="49">
        <v>315050000</v>
      </c>
      <c r="M34" s="139">
        <v>140511600</v>
      </c>
      <c r="N34" s="49">
        <v>0</v>
      </c>
      <c r="O34" s="50">
        <v>0</v>
      </c>
      <c r="P34" s="49">
        <v>315050000</v>
      </c>
      <c r="Q34" s="50">
        <f>SUM(I34+K34+M34+O34)</f>
        <v>140511600</v>
      </c>
      <c r="R34" s="83">
        <f>Q34/P34*100%</f>
        <v>0.44599777813045549</v>
      </c>
      <c r="S34" s="122" t="s">
        <v>81</v>
      </c>
      <c r="T34" s="76">
        <v>0.66669999999999996</v>
      </c>
      <c r="U34" s="87"/>
      <c r="V34" s="88" t="s">
        <v>63</v>
      </c>
    </row>
    <row r="35" spans="1:22" x14ac:dyDescent="0.25">
      <c r="A35" s="55"/>
      <c r="B35" s="56" t="s">
        <v>23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 t="shared" si="1"/>
        <v>4148964906</v>
      </c>
      <c r="M35" s="58">
        <f t="shared" si="1"/>
        <v>1856195943</v>
      </c>
      <c r="N35" s="58">
        <f t="shared" si="1"/>
        <v>0</v>
      </c>
      <c r="O35" s="58">
        <f t="shared" si="1"/>
        <v>0</v>
      </c>
      <c r="P35" s="58">
        <f>SUM(P9:P34)</f>
        <v>4148964906</v>
      </c>
      <c r="Q35" s="58">
        <f>SUM(Q9:Q34)</f>
        <v>1856195943</v>
      </c>
      <c r="R35" s="69">
        <f>Q35/P35*100%</f>
        <v>0.44738771839590008</v>
      </c>
      <c r="S35" s="59"/>
      <c r="T35" s="69">
        <f>(T13+T16+T19+T23+T26+T31+T34)/7</f>
        <v>0.65682857142857143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83</v>
      </c>
      <c r="Q37" s="179"/>
      <c r="R37" s="179"/>
      <c r="S37" s="131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46</v>
      </c>
      <c r="Q39" s="181"/>
      <c r="R39" s="181"/>
      <c r="S39" s="181"/>
    </row>
    <row r="40" spans="1:22" ht="15.75" x14ac:dyDescent="0.25">
      <c r="P40" s="71" t="s">
        <v>47</v>
      </c>
      <c r="Q40" s="131"/>
      <c r="R40" s="131"/>
      <c r="S40" s="131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48</v>
      </c>
      <c r="Q44" s="65"/>
      <c r="R44" s="65"/>
      <c r="S44" s="65"/>
    </row>
    <row r="45" spans="1:22" ht="15.75" x14ac:dyDescent="0.25">
      <c r="P45" s="71" t="s">
        <v>49</v>
      </c>
      <c r="Q45" s="73"/>
      <c r="R45" s="73"/>
      <c r="S45" s="65"/>
    </row>
    <row r="46" spans="1:22" ht="15.75" x14ac:dyDescent="0.25">
      <c r="P46" s="71" t="s">
        <v>50</v>
      </c>
      <c r="Q46" s="65"/>
      <c r="R46" s="65"/>
      <c r="S46" s="65"/>
      <c r="T46" s="70"/>
    </row>
    <row r="49" spans="1:6" ht="62.25" customHeight="1" x14ac:dyDescent="0.25">
      <c r="A49" s="118">
        <v>1</v>
      </c>
      <c r="B49" s="134" t="s">
        <v>52</v>
      </c>
      <c r="C49" s="185" t="s">
        <v>67</v>
      </c>
      <c r="D49" s="185"/>
      <c r="E49" s="117"/>
      <c r="F49" s="117"/>
    </row>
    <row r="50" spans="1:6" ht="41.25" customHeight="1" x14ac:dyDescent="0.25">
      <c r="A50" s="118">
        <v>2</v>
      </c>
      <c r="B50" s="134" t="s">
        <v>68</v>
      </c>
      <c r="C50" s="185" t="s">
        <v>69</v>
      </c>
      <c r="D50" s="185"/>
    </row>
    <row r="51" spans="1:6" ht="72" customHeight="1" x14ac:dyDescent="0.25">
      <c r="A51" s="118">
        <v>3</v>
      </c>
      <c r="B51" s="134" t="s">
        <v>70</v>
      </c>
      <c r="C51" s="185" t="s">
        <v>71</v>
      </c>
      <c r="D51" s="185"/>
    </row>
    <row r="52" spans="1:6" ht="114" customHeight="1" x14ac:dyDescent="0.25">
      <c r="A52" s="118">
        <v>4</v>
      </c>
      <c r="B52" s="134" t="s">
        <v>54</v>
      </c>
      <c r="C52" s="185" t="s">
        <v>72</v>
      </c>
      <c r="D52" s="185"/>
    </row>
    <row r="53" spans="1:6" ht="45" x14ac:dyDescent="0.25">
      <c r="A53" s="118">
        <v>5</v>
      </c>
      <c r="B53" s="134" t="s">
        <v>73</v>
      </c>
      <c r="C53" s="182" t="s">
        <v>74</v>
      </c>
      <c r="D53" s="183"/>
    </row>
    <row r="54" spans="1:6" ht="45" customHeight="1" x14ac:dyDescent="0.25">
      <c r="A54" s="118">
        <v>6</v>
      </c>
      <c r="B54" s="119" t="s">
        <v>39</v>
      </c>
      <c r="C54" s="184" t="s">
        <v>75</v>
      </c>
      <c r="D54" s="184"/>
    </row>
    <row r="55" spans="1:6" ht="45" x14ac:dyDescent="0.25">
      <c r="A55" s="118">
        <v>7</v>
      </c>
      <c r="B55" s="133" t="s">
        <v>44</v>
      </c>
      <c r="C55" s="184" t="s">
        <v>76</v>
      </c>
      <c r="D55" s="184"/>
    </row>
  </sheetData>
  <mergeCells count="37"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  <mergeCell ref="A11:A13"/>
    <mergeCell ref="A14:A16"/>
    <mergeCell ref="F6:F7"/>
    <mergeCell ref="G6:G7"/>
    <mergeCell ref="H6:I6"/>
    <mergeCell ref="P37:R37"/>
    <mergeCell ref="P6:R6"/>
    <mergeCell ref="S6:U6"/>
    <mergeCell ref="T7:U7"/>
    <mergeCell ref="T8:U8"/>
    <mergeCell ref="A17:A19"/>
    <mergeCell ref="A21:A23"/>
    <mergeCell ref="A24:A26"/>
    <mergeCell ref="A27:A31"/>
    <mergeCell ref="A32:A34"/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SEPTEMBER 2018</vt:lpstr>
      <vt:lpstr>'SEPTEMBER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2019-01-24T03:10:32Z</dcterms:modified>
</cp:coreProperties>
</file>