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D5171E7A-0B0A-4D49-AE7F-E0D47F6C62B4}" xr6:coauthVersionLast="45" xr6:coauthVersionMax="45" xr10:uidLastSave="{00000000-0000-0000-0000-000000000000}"/>
  <bookViews>
    <workbookView xWindow="-120" yWindow="-120" windowWidth="29040" windowHeight="15840" xr2:uid="{00000000-000D-0000-FFFF-FFFF00000000}"/>
  </bookViews>
  <sheets>
    <sheet name="JULI 2019" sheetId="29" r:id="rId1"/>
  </sheets>
  <definedNames>
    <definedName name="_xlnm.Print_Area" localSheetId="0">'JULI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29" l="1"/>
  <c r="O45" i="29"/>
  <c r="N45" i="29"/>
  <c r="M45" i="29"/>
  <c r="L45" i="29"/>
  <c r="K45" i="29"/>
  <c r="J45" i="29"/>
  <c r="I45" i="29"/>
  <c r="Q44" i="29"/>
  <c r="P44" i="29"/>
  <c r="Q41" i="29"/>
  <c r="P41" i="29"/>
  <c r="C39" i="29"/>
  <c r="D39" i="29" s="1"/>
  <c r="E39" i="29" s="1"/>
  <c r="F39" i="29" s="1"/>
  <c r="G39" i="29" s="1"/>
  <c r="H39" i="29" s="1"/>
  <c r="I39" i="29" s="1"/>
  <c r="J39" i="29" s="1"/>
  <c r="K39" i="29" s="1"/>
  <c r="L39" i="29" s="1"/>
  <c r="M39" i="29" s="1"/>
  <c r="N39" i="29" s="1"/>
  <c r="O39" i="29" s="1"/>
  <c r="P39" i="29" s="1"/>
  <c r="Q39" i="29" s="1"/>
  <c r="R39" i="29" s="1"/>
  <c r="S39" i="29" s="1"/>
  <c r="T39" i="29" s="1"/>
  <c r="V39" i="29" s="1"/>
  <c r="B39" i="29"/>
  <c r="Q28" i="29"/>
  <c r="P28" i="29"/>
  <c r="Q25" i="29"/>
  <c r="R25" i="29" s="1"/>
  <c r="P25" i="29"/>
  <c r="Q22" i="29"/>
  <c r="P22" i="29"/>
  <c r="Q18" i="29"/>
  <c r="R18" i="29" s="1"/>
  <c r="P18" i="29"/>
  <c r="Q15" i="29"/>
  <c r="P15" i="29"/>
  <c r="Q12" i="29"/>
  <c r="P12" i="29"/>
  <c r="B8" i="29"/>
  <c r="C8" i="29" s="1"/>
  <c r="D8" i="29" s="1"/>
  <c r="E8" i="29" s="1"/>
  <c r="F8" i="29" s="1"/>
  <c r="G8" i="29" s="1"/>
  <c r="H8" i="29" s="1"/>
  <c r="I8" i="29" s="1"/>
  <c r="J8" i="29" s="1"/>
  <c r="K8" i="29" s="1"/>
  <c r="L8" i="29" s="1"/>
  <c r="M8" i="29" s="1"/>
  <c r="N8" i="29" s="1"/>
  <c r="O8" i="29" s="1"/>
  <c r="P8" i="29" s="1"/>
  <c r="Q8" i="29" s="1"/>
  <c r="R8" i="29" s="1"/>
  <c r="S8" i="29" s="1"/>
  <c r="T8" i="29" s="1"/>
  <c r="V8" i="29" s="1"/>
  <c r="R41" i="29" l="1"/>
  <c r="R44" i="29"/>
  <c r="R28" i="29"/>
  <c r="R22" i="29"/>
  <c r="Q45" i="29"/>
  <c r="R15" i="29"/>
  <c r="P45" i="29"/>
  <c r="R12" i="29"/>
  <c r="R45" i="29" l="1"/>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<sst xmlns="http://schemas.openxmlformats.org/spreadsheetml/2006/main" count="139" uniqueCount="79">
  <si>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</si>
  <si>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</si>
  <si>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</si>
  <si>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</si>
  <si>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</si>
  <si>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</si>
  <si>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</si>
  <si>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</si>
  <si>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</si>
  <si>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</si>
  <si>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</si>
  <si>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</si>
  <si>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</si>
  <si>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</si>
  <si>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</si>
  <si>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</si>
  <si>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</si>
  <si>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</si>
  <si>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</si>
  <si>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</si>
  <si>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</si>
  <si>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</si>
  <si>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</si>
  <si>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</si>
  <si>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</si>
  <si>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</si>
  <si>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</si>
  <si>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</si>
  <si>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</si>
  <si>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</si>
  <si>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</si>
  <si>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</si>
  <si>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</si>
  <si>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</si>
  <si>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</si>
  <si>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</si>
  <si>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</si>
  <si>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</si>
  <si>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</si>
  <si>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</si>
  <si>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</si>
  <si>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</si>
  <si>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</si>
  <si>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</si>
  <si>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</si>
  <si>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</si>
  <si>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</si>
  <si>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</si>
  <si>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</si>
  <si>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</si>
  <si>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</si>
  <si>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</si>
  <si>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</si>
  <si>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</si>
  <si>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</si>
  <si>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</si>
  <si>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</si>
  <si>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</si>
  <si>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</si>
  <si>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</si>
  <si>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</si>
  <si>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</si>
  <si>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</si>
  <si>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</si>
  <si>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</si>
  <si>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</si>
  <si>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</si>
  <si>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</si>
  <si>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</si>
  <si>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</si>
  <si>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</si>
  <si>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</si>
  <si>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</si>
  <si>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</si>
  <si>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</si>
  <si>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</si>
  <si>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Juni 2019</t>
  </si>
  <si>
    <t>Singaraja, 13 Agustus 2019</t>
  </si>
  <si>
    <t>Keadaan s/d Juli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</si>
</sst>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65"/>
  <sheetViews>
    <sheetView tabSelected="1" view="pageBreakPreview" zoomScale="90" zoomScaleNormal="90" zoomScaleSheetLayoutView="90" workbookViewId="0">
      <pane ySplit="8" topLeftCell="A43" activePane="bottomLeft" state="frozen"/>
      <selection pane="bottomLeft" activeCell="D51" sqref="D51"/>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195" t="s">
        <v>0</v>
      </c>
      <c r="B1" s="195"/>
      <c r="C1" s="195"/>
      <c r="D1" s="195"/>
      <c r="E1" s="195"/>
      <c r="F1" s="195"/>
      <c r="G1" s="195"/>
      <c r="H1" s="195"/>
      <c r="I1" s="195"/>
      <c r="J1" s="195"/>
      <c r="K1" s="195"/>
      <c r="L1" s="195"/>
      <c r="M1" s="195"/>
      <c r="N1" s="195"/>
      <c r="O1" s="195"/>
      <c r="P1" s="195"/>
      <c r="Q1" s="195"/>
      <c r="R1" s="195"/>
      <c r="S1" s="195"/>
      <c r="T1" s="195"/>
      <c r="U1" s="195"/>
      <c r="V1" s="195"/>
    </row>
    <row r="2" spans="1:24" ht="20.25" x14ac:dyDescent="0.3">
      <c r="A2" s="195" t="s">
        <v>59</v>
      </c>
      <c r="B2" s="195"/>
      <c r="C2" s="195"/>
      <c r="D2" s="195"/>
      <c r="E2" s="195"/>
      <c r="F2" s="195"/>
      <c r="G2" s="195"/>
      <c r="H2" s="195"/>
      <c r="I2" s="195"/>
      <c r="J2" s="195"/>
      <c r="K2" s="195"/>
      <c r="L2" s="195"/>
      <c r="M2" s="195"/>
      <c r="N2" s="195"/>
      <c r="O2" s="195"/>
      <c r="P2" s="195"/>
      <c r="Q2" s="195"/>
      <c r="R2" s="195"/>
      <c r="S2" s="195"/>
      <c r="T2" s="195"/>
      <c r="U2" s="195"/>
      <c r="V2" s="195"/>
    </row>
    <row r="3" spans="1:24" ht="15.75" x14ac:dyDescent="0.25">
      <c r="A3" s="2"/>
      <c r="B3" s="196" t="s">
        <v>78</v>
      </c>
      <c r="C3" s="196"/>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197" t="s">
        <v>1</v>
      </c>
      <c r="B5" s="197" t="s">
        <v>2</v>
      </c>
      <c r="C5" s="188" t="s">
        <v>3</v>
      </c>
      <c r="D5" s="188" t="s">
        <v>4</v>
      </c>
      <c r="E5" s="200" t="s">
        <v>5</v>
      </c>
      <c r="F5" s="201"/>
      <c r="G5" s="201"/>
      <c r="H5" s="200" t="s">
        <v>6</v>
      </c>
      <c r="I5" s="201"/>
      <c r="J5" s="201"/>
      <c r="K5" s="201"/>
      <c r="L5" s="201"/>
      <c r="M5" s="201"/>
      <c r="N5" s="201"/>
      <c r="O5" s="201"/>
      <c r="P5" s="201"/>
      <c r="Q5" s="201"/>
      <c r="R5" s="202"/>
      <c r="S5" s="203" t="s">
        <v>7</v>
      </c>
      <c r="T5" s="204"/>
      <c r="U5" s="205"/>
      <c r="V5" s="206" t="s">
        <v>8</v>
      </c>
    </row>
    <row r="6" spans="1:24" x14ac:dyDescent="0.25">
      <c r="A6" s="198"/>
      <c r="B6" s="198"/>
      <c r="C6" s="63" t="s">
        <v>9</v>
      </c>
      <c r="D6" s="189" t="s">
        <v>10</v>
      </c>
      <c r="E6" s="209" t="s">
        <v>11</v>
      </c>
      <c r="F6" s="209" t="s">
        <v>12</v>
      </c>
      <c r="G6" s="210" t="s">
        <v>13</v>
      </c>
      <c r="H6" s="212" t="s">
        <v>14</v>
      </c>
      <c r="I6" s="213"/>
      <c r="J6" s="214" t="s">
        <v>15</v>
      </c>
      <c r="K6" s="215"/>
      <c r="L6" s="212" t="s">
        <v>16</v>
      </c>
      <c r="M6" s="213"/>
      <c r="N6" s="193" t="s">
        <v>17</v>
      </c>
      <c r="O6" s="194"/>
      <c r="P6" s="212" t="s">
        <v>18</v>
      </c>
      <c r="Q6" s="217"/>
      <c r="R6" s="213"/>
      <c r="S6" s="218" t="s">
        <v>19</v>
      </c>
      <c r="T6" s="219"/>
      <c r="U6" s="220"/>
      <c r="V6" s="207"/>
    </row>
    <row r="7" spans="1:24" ht="23.25" customHeight="1" x14ac:dyDescent="0.25">
      <c r="A7" s="199"/>
      <c r="B7" s="199"/>
      <c r="C7" s="189" t="s">
        <v>20</v>
      </c>
      <c r="D7" s="189"/>
      <c r="E7" s="199"/>
      <c r="F7" s="199"/>
      <c r="G7" s="211"/>
      <c r="H7" s="64" t="s">
        <v>21</v>
      </c>
      <c r="I7" s="65" t="s">
        <v>22</v>
      </c>
      <c r="J7" s="65" t="s">
        <v>21</v>
      </c>
      <c r="K7" s="64" t="s">
        <v>22</v>
      </c>
      <c r="L7" s="64" t="s">
        <v>21</v>
      </c>
      <c r="M7" s="68" t="s">
        <v>22</v>
      </c>
      <c r="N7" s="64" t="s">
        <v>21</v>
      </c>
      <c r="O7" s="65" t="s">
        <v>22</v>
      </c>
      <c r="P7" s="65" t="s">
        <v>21</v>
      </c>
      <c r="Q7" s="68" t="s">
        <v>22</v>
      </c>
      <c r="R7" s="64" t="s">
        <v>23</v>
      </c>
      <c r="S7" s="69" t="s">
        <v>24</v>
      </c>
      <c r="T7" s="221" t="s">
        <v>23</v>
      </c>
      <c r="U7" s="222"/>
      <c r="V7" s="208"/>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3">
        <f t="shared" si="0"/>
        <v>20</v>
      </c>
      <c r="U8" s="224"/>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60</v>
      </c>
      <c r="D12" s="136" t="s">
        <v>58</v>
      </c>
      <c r="E12" s="150">
        <v>111000</v>
      </c>
      <c r="F12" s="158" t="s">
        <v>29</v>
      </c>
      <c r="G12" s="150">
        <v>111000</v>
      </c>
      <c r="H12" s="127">
        <v>0</v>
      </c>
      <c r="I12" s="126">
        <v>0</v>
      </c>
      <c r="J12" s="127">
        <v>0</v>
      </c>
      <c r="K12" s="126">
        <v>0</v>
      </c>
      <c r="L12" s="127">
        <v>1637950000</v>
      </c>
      <c r="M12" s="163">
        <v>748899573</v>
      </c>
      <c r="N12" s="127">
        <v>0</v>
      </c>
      <c r="O12" s="126">
        <v>0</v>
      </c>
      <c r="P12" s="127">
        <f>H12+L12+J12+N12</f>
        <v>1637950000</v>
      </c>
      <c r="Q12" s="126">
        <f>SUM(I12+K12+M12+O12)</f>
        <v>748899573</v>
      </c>
      <c r="R12" s="140">
        <f>Q12/P12*100%</f>
        <v>0.45721760310143778</v>
      </c>
      <c r="S12" s="164">
        <v>64162</v>
      </c>
      <c r="T12" s="155">
        <v>0.58330000000000004</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60</v>
      </c>
      <c r="D15" s="167" t="s">
        <v>46</v>
      </c>
      <c r="E15" s="150">
        <v>5550</v>
      </c>
      <c r="F15" s="162" t="s">
        <v>29</v>
      </c>
      <c r="G15" s="150">
        <v>5550</v>
      </c>
      <c r="H15" s="127">
        <v>0</v>
      </c>
      <c r="I15" s="126">
        <v>0</v>
      </c>
      <c r="J15" s="127">
        <v>0</v>
      </c>
      <c r="K15" s="126">
        <v>0</v>
      </c>
      <c r="L15" s="127">
        <v>300000000</v>
      </c>
      <c r="M15" s="163">
        <v>109571645</v>
      </c>
      <c r="N15" s="127">
        <v>0</v>
      </c>
      <c r="O15" s="126">
        <v>0</v>
      </c>
      <c r="P15" s="127">
        <f>H15+L15+J15+N15</f>
        <v>300000000</v>
      </c>
      <c r="Q15" s="126">
        <f>SUM(I15+K15+M15+O15)</f>
        <v>109571645</v>
      </c>
      <c r="R15" s="140">
        <f>Q15/P15*100%</f>
        <v>0.36523881666666669</v>
      </c>
      <c r="S15" s="164">
        <v>3234</v>
      </c>
      <c r="T15" s="155">
        <v>0.5827</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17" t="s">
        <v>60</v>
      </c>
      <c r="D18" s="120" t="s">
        <v>47</v>
      </c>
      <c r="E18" s="157">
        <v>1156</v>
      </c>
      <c r="F18" s="158" t="s">
        <v>29</v>
      </c>
      <c r="G18" s="159">
        <v>1156</v>
      </c>
      <c r="H18" s="160">
        <v>0</v>
      </c>
      <c r="I18" s="126">
        <v>0</v>
      </c>
      <c r="J18" s="127">
        <v>0</v>
      </c>
      <c r="K18" s="126">
        <v>0</v>
      </c>
      <c r="L18" s="126">
        <v>531500000</v>
      </c>
      <c r="M18" s="151">
        <v>109571645</v>
      </c>
      <c r="N18" s="127">
        <v>0</v>
      </c>
      <c r="O18" s="126">
        <v>0</v>
      </c>
      <c r="P18" s="127">
        <f>H18+L18+J18+N18</f>
        <v>531500000</v>
      </c>
      <c r="Q18" s="126">
        <f>SUM(I18+K18+M18+O18)</f>
        <v>109571645</v>
      </c>
      <c r="R18" s="140">
        <f>Q18/P18*100%</f>
        <v>0.20615549388523047</v>
      </c>
      <c r="S18" s="154">
        <v>723</v>
      </c>
      <c r="T18" s="161">
        <v>0.62539999999999996</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73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74</v>
      </c>
      <c r="C22" s="108" t="s">
        <v>61</v>
      </c>
      <c r="D22" s="120" t="s">
        <v>75</v>
      </c>
      <c r="E22" s="150">
        <v>9</v>
      </c>
      <c r="F22" s="138" t="s">
        <v>62</v>
      </c>
      <c r="G22" s="107">
        <v>9</v>
      </c>
      <c r="H22" s="125">
        <v>0</v>
      </c>
      <c r="I22" s="126">
        <v>0</v>
      </c>
      <c r="J22" s="127">
        <v>0</v>
      </c>
      <c r="K22" s="126">
        <v>0</v>
      </c>
      <c r="L22" s="126">
        <v>213000000</v>
      </c>
      <c r="M22" s="151">
        <v>49652491</v>
      </c>
      <c r="N22" s="127">
        <v>0</v>
      </c>
      <c r="O22" s="126">
        <v>0</v>
      </c>
      <c r="P22" s="127">
        <f>H22+L22+J22+N22</f>
        <v>213000000</v>
      </c>
      <c r="Q22" s="152">
        <f>SUM(I22+K22+M22+O22)</f>
        <v>49652491</v>
      </c>
      <c r="R22" s="153">
        <f>Q22/P22*100%</f>
        <v>0.23311028638497652</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63</v>
      </c>
      <c r="D25" s="131" t="s">
        <v>34</v>
      </c>
      <c r="E25" s="123">
        <v>7</v>
      </c>
      <c r="F25" s="111" t="s">
        <v>35</v>
      </c>
      <c r="G25" s="132">
        <v>7</v>
      </c>
      <c r="H25" s="112">
        <v>0</v>
      </c>
      <c r="I25" s="113">
        <v>0</v>
      </c>
      <c r="J25" s="112">
        <v>0</v>
      </c>
      <c r="K25" s="113">
        <v>0</v>
      </c>
      <c r="L25" s="112">
        <v>150000000</v>
      </c>
      <c r="M25" s="133">
        <v>31443790</v>
      </c>
      <c r="N25" s="112">
        <v>0</v>
      </c>
      <c r="O25" s="113">
        <v>0</v>
      </c>
      <c r="P25" s="112">
        <f>H25+J25+L25+N25</f>
        <v>150000000</v>
      </c>
      <c r="Q25" s="113">
        <f>SUM(I25+K25+M25+O25)</f>
        <v>31443790</v>
      </c>
      <c r="R25" s="114">
        <f>Q25/P25*100%</f>
        <v>0.20962526666666667</v>
      </c>
      <c r="S25" s="121">
        <v>3</v>
      </c>
      <c r="T25" s="115">
        <v>0.42859999999999998</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64</v>
      </c>
      <c r="D28" s="136" t="s">
        <v>44</v>
      </c>
      <c r="E28" s="137">
        <v>16</v>
      </c>
      <c r="F28" s="138" t="s">
        <v>62</v>
      </c>
      <c r="G28" s="139">
        <v>16</v>
      </c>
      <c r="H28" s="127">
        <v>0</v>
      </c>
      <c r="I28" s="126">
        <v>0</v>
      </c>
      <c r="J28" s="127">
        <v>0</v>
      </c>
      <c r="K28" s="126">
        <v>0</v>
      </c>
      <c r="L28" s="126">
        <v>55000000</v>
      </c>
      <c r="M28" s="151">
        <v>23480648</v>
      </c>
      <c r="N28" s="127">
        <v>0</v>
      </c>
      <c r="O28" s="126">
        <v>0</v>
      </c>
      <c r="P28" s="127">
        <f>SUM(H28+J28+L28+N28)</f>
        <v>55000000</v>
      </c>
      <c r="Q28" s="126">
        <f>SUM(I28+K28+M28+O28)</f>
        <v>23480648</v>
      </c>
      <c r="R28" s="140">
        <f>Q28/P28*100%</f>
        <v>0.42692087272727275</v>
      </c>
      <c r="S28" s="154">
        <v>6</v>
      </c>
      <c r="T28" s="168">
        <v>0.375</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196" t="s">
        <v>76</v>
      </c>
      <c r="C34" s="196"/>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197" t="s">
        <v>1</v>
      </c>
      <c r="B36" s="197" t="s">
        <v>2</v>
      </c>
      <c r="C36" s="188" t="s">
        <v>3</v>
      </c>
      <c r="D36" s="188" t="s">
        <v>4</v>
      </c>
      <c r="E36" s="200" t="s">
        <v>5</v>
      </c>
      <c r="F36" s="201"/>
      <c r="G36" s="201"/>
      <c r="H36" s="200" t="s">
        <v>6</v>
      </c>
      <c r="I36" s="201"/>
      <c r="J36" s="201"/>
      <c r="K36" s="201"/>
      <c r="L36" s="201"/>
      <c r="M36" s="201"/>
      <c r="N36" s="201"/>
      <c r="O36" s="201"/>
      <c r="P36" s="201"/>
      <c r="Q36" s="201"/>
      <c r="R36" s="202"/>
      <c r="S36" s="203" t="s">
        <v>7</v>
      </c>
      <c r="T36" s="204"/>
      <c r="U36" s="205"/>
      <c r="V36" s="206" t="s">
        <v>8</v>
      </c>
    </row>
    <row r="37" spans="1:22" ht="21" customHeight="1" x14ac:dyDescent="0.25">
      <c r="A37" s="198"/>
      <c r="B37" s="198"/>
      <c r="C37" s="63" t="s">
        <v>9</v>
      </c>
      <c r="D37" s="189" t="s">
        <v>10</v>
      </c>
      <c r="E37" s="209" t="s">
        <v>11</v>
      </c>
      <c r="F37" s="209" t="s">
        <v>12</v>
      </c>
      <c r="G37" s="210" t="s">
        <v>13</v>
      </c>
      <c r="H37" s="212" t="s">
        <v>14</v>
      </c>
      <c r="I37" s="213"/>
      <c r="J37" s="214" t="s">
        <v>15</v>
      </c>
      <c r="K37" s="215"/>
      <c r="L37" s="212" t="s">
        <v>16</v>
      </c>
      <c r="M37" s="213"/>
      <c r="N37" s="193" t="s">
        <v>17</v>
      </c>
      <c r="O37" s="194"/>
      <c r="P37" s="212" t="s">
        <v>18</v>
      </c>
      <c r="Q37" s="217"/>
      <c r="R37" s="213"/>
      <c r="S37" s="218" t="s">
        <v>19</v>
      </c>
      <c r="T37" s="219"/>
      <c r="U37" s="220"/>
      <c r="V37" s="207"/>
    </row>
    <row r="38" spans="1:22" ht="21" customHeight="1" x14ac:dyDescent="0.25">
      <c r="A38" s="199"/>
      <c r="B38" s="199"/>
      <c r="C38" s="189" t="s">
        <v>20</v>
      </c>
      <c r="D38" s="189"/>
      <c r="E38" s="199"/>
      <c r="F38" s="199"/>
      <c r="G38" s="211"/>
      <c r="H38" s="64" t="s">
        <v>21</v>
      </c>
      <c r="I38" s="65" t="s">
        <v>22</v>
      </c>
      <c r="J38" s="65" t="s">
        <v>21</v>
      </c>
      <c r="K38" s="64" t="s">
        <v>22</v>
      </c>
      <c r="L38" s="64" t="s">
        <v>21</v>
      </c>
      <c r="M38" s="68" t="s">
        <v>22</v>
      </c>
      <c r="N38" s="64" t="s">
        <v>21</v>
      </c>
      <c r="O38" s="65" t="s">
        <v>22</v>
      </c>
      <c r="P38" s="65" t="s">
        <v>21</v>
      </c>
      <c r="Q38" s="68" t="s">
        <v>22</v>
      </c>
      <c r="R38" s="64" t="s">
        <v>23</v>
      </c>
      <c r="S38" s="69" t="s">
        <v>24</v>
      </c>
      <c r="T38" s="221" t="s">
        <v>23</v>
      </c>
      <c r="U38" s="222"/>
      <c r="V38" s="208"/>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3">
        <f t="shared" si="6"/>
        <v>20</v>
      </c>
      <c r="U39" s="224"/>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65</v>
      </c>
      <c r="D41" s="136" t="s">
        <v>45</v>
      </c>
      <c r="E41" s="137">
        <v>650</v>
      </c>
      <c r="F41" s="138" t="s">
        <v>29</v>
      </c>
      <c r="G41" s="139">
        <v>650</v>
      </c>
      <c r="H41" s="127">
        <v>0</v>
      </c>
      <c r="I41" s="126">
        <v>0</v>
      </c>
      <c r="J41" s="126">
        <v>0</v>
      </c>
      <c r="K41" s="126">
        <v>0</v>
      </c>
      <c r="L41" s="127">
        <v>307000000</v>
      </c>
      <c r="M41" s="163">
        <v>112492855</v>
      </c>
      <c r="N41" s="127">
        <v>0</v>
      </c>
      <c r="O41" s="126">
        <v>0</v>
      </c>
      <c r="P41" s="127">
        <f>SUM(H41+J41+L41+N41)</f>
        <v>307000000</v>
      </c>
      <c r="Q41" s="126">
        <f>SUM(I41+K41+M41+O41)</f>
        <v>112492855</v>
      </c>
      <c r="R41" s="140">
        <f>Q41/P41*100%</f>
        <v>0.36642623778501626</v>
      </c>
      <c r="S41" s="164">
        <v>0</v>
      </c>
      <c r="T41" s="155">
        <v>0</v>
      </c>
      <c r="U41" s="122"/>
      <c r="V41" s="156"/>
    </row>
    <row r="42" spans="1:22" ht="29.25" customHeight="1" x14ac:dyDescent="0.25">
      <c r="A42" s="170"/>
      <c r="B42" s="182" t="s">
        <v>66</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8</v>
      </c>
      <c r="B44" s="87" t="s">
        <v>67</v>
      </c>
      <c r="C44" s="88" t="s">
        <v>68</v>
      </c>
      <c r="D44" s="46" t="s">
        <v>69</v>
      </c>
      <c r="E44" s="49">
        <v>600</v>
      </c>
      <c r="F44" s="50" t="s">
        <v>29</v>
      </c>
      <c r="G44" s="47">
        <v>600</v>
      </c>
      <c r="H44" s="22">
        <v>0</v>
      </c>
      <c r="I44" s="23">
        <v>0</v>
      </c>
      <c r="J44" s="23">
        <v>0</v>
      </c>
      <c r="K44" s="23">
        <v>0</v>
      </c>
      <c r="L44" s="22">
        <v>1108875000</v>
      </c>
      <c r="M44" s="171">
        <v>155793221</v>
      </c>
      <c r="N44" s="22">
        <v>0</v>
      </c>
      <c r="O44" s="23">
        <v>0</v>
      </c>
      <c r="P44" s="127">
        <f>SUM(H44+J44+L44+N44)</f>
        <v>1108875000</v>
      </c>
      <c r="Q44" s="23">
        <f>SUM(I44+K44+M44+O44)</f>
        <v>155793221</v>
      </c>
      <c r="R44" s="29">
        <f>Q44/P44*100%</f>
        <v>0.14049664840491488</v>
      </c>
      <c r="S44" s="98">
        <v>600</v>
      </c>
      <c r="T44" s="169">
        <v>1</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1340905868</v>
      </c>
      <c r="N45" s="56">
        <f t="shared" si="7"/>
        <v>0</v>
      </c>
      <c r="O45" s="56">
        <f t="shared" si="7"/>
        <v>0</v>
      </c>
      <c r="P45" s="56">
        <f t="shared" si="7"/>
        <v>4303325000</v>
      </c>
      <c r="Q45" s="56">
        <f t="shared" si="7"/>
        <v>1340905868</v>
      </c>
      <c r="R45" s="66">
        <f>Q45/P45*100%</f>
        <v>0.31159762927503731</v>
      </c>
      <c r="S45" s="57"/>
      <c r="T45" s="66">
        <f>(T12+T15+T18+T22+T25+T28+T41+T44)/8</f>
        <v>0.44937499999999997</v>
      </c>
      <c r="U45" s="58"/>
      <c r="V45" s="59"/>
    </row>
    <row r="46" spans="1:22" x14ac:dyDescent="0.25">
      <c r="R46" s="60"/>
      <c r="S46" s="60"/>
      <c r="T46" s="61"/>
      <c r="U46" s="61"/>
      <c r="V46" s="62"/>
    </row>
    <row r="47" spans="1:22" ht="15.75" x14ac:dyDescent="0.25">
      <c r="P47" s="216" t="s">
        <v>77</v>
      </c>
      <c r="Q47" s="216"/>
      <c r="R47" s="216"/>
      <c r="S47" s="191"/>
      <c r="T47" s="183"/>
    </row>
    <row r="48" spans="1:22" ht="15.75" x14ac:dyDescent="0.25">
      <c r="P48" s="76"/>
      <c r="Q48" s="226"/>
      <c r="R48" s="226"/>
      <c r="S48" s="226"/>
      <c r="T48" s="184"/>
    </row>
    <row r="49" spans="1:20" ht="15.75" x14ac:dyDescent="0.25">
      <c r="P49" s="227" t="s">
        <v>39</v>
      </c>
      <c r="Q49" s="227"/>
      <c r="R49" s="227"/>
      <c r="S49" s="227"/>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70</v>
      </c>
      <c r="Q54" s="186"/>
      <c r="R54" s="186"/>
      <c r="S54" s="186"/>
      <c r="T54" s="184"/>
    </row>
    <row r="55" spans="1:20" ht="15.75" x14ac:dyDescent="0.25">
      <c r="P55" s="67" t="s">
        <v>72</v>
      </c>
      <c r="Q55" s="187"/>
      <c r="R55" s="187"/>
      <c r="S55" s="186"/>
      <c r="T55" s="184"/>
    </row>
    <row r="56" spans="1:20" ht="15.75" x14ac:dyDescent="0.25">
      <c r="P56" s="67" t="s">
        <v>71</v>
      </c>
      <c r="Q56" s="186"/>
      <c r="R56" s="186"/>
      <c r="S56" s="186"/>
      <c r="T56" s="183"/>
    </row>
    <row r="57" spans="1:20" x14ac:dyDescent="0.25">
      <c r="P57" s="184"/>
      <c r="Q57" s="184"/>
      <c r="R57" s="184"/>
      <c r="S57" s="184"/>
      <c r="T57" s="184"/>
    </row>
    <row r="59" spans="1:20" ht="62.25" customHeight="1" x14ac:dyDescent="0.25">
      <c r="A59" s="94">
        <v>1</v>
      </c>
      <c r="B59" s="192" t="s">
        <v>42</v>
      </c>
      <c r="C59" s="228" t="s">
        <v>48</v>
      </c>
      <c r="D59" s="228"/>
      <c r="E59" s="93"/>
      <c r="F59" s="93"/>
    </row>
    <row r="60" spans="1:20" ht="41.25" customHeight="1" x14ac:dyDescent="0.25">
      <c r="A60" s="94">
        <v>2</v>
      </c>
      <c r="B60" s="192" t="s">
        <v>49</v>
      </c>
      <c r="C60" s="228" t="s">
        <v>50</v>
      </c>
      <c r="D60" s="228"/>
    </row>
    <row r="61" spans="1:20" ht="72" customHeight="1" x14ac:dyDescent="0.25">
      <c r="A61" s="94">
        <v>3</v>
      </c>
      <c r="B61" s="192" t="s">
        <v>51</v>
      </c>
      <c r="C61" s="228" t="s">
        <v>52</v>
      </c>
      <c r="D61" s="228"/>
    </row>
    <row r="62" spans="1:20" ht="114" customHeight="1" x14ac:dyDescent="0.25">
      <c r="A62" s="94">
        <v>4</v>
      </c>
      <c r="B62" s="192" t="s">
        <v>43</v>
      </c>
      <c r="C62" s="228" t="s">
        <v>53</v>
      </c>
      <c r="D62" s="228"/>
    </row>
    <row r="63" spans="1:20" ht="45" x14ac:dyDescent="0.25">
      <c r="A63" s="94">
        <v>5</v>
      </c>
      <c r="B63" s="192" t="s">
        <v>54</v>
      </c>
      <c r="C63" s="229" t="s">
        <v>55</v>
      </c>
      <c r="D63" s="230"/>
    </row>
    <row r="64" spans="1:20" ht="45" customHeight="1" x14ac:dyDescent="0.25">
      <c r="A64" s="94">
        <v>6</v>
      </c>
      <c r="B64" s="95" t="s">
        <v>37</v>
      </c>
      <c r="C64" s="225" t="s">
        <v>56</v>
      </c>
      <c r="D64" s="225"/>
    </row>
    <row r="65" spans="1:4" ht="45" x14ac:dyDescent="0.25">
      <c r="A65" s="94">
        <v>7</v>
      </c>
      <c r="B65" s="190" t="s">
        <v>38</v>
      </c>
      <c r="C65" s="225" t="s">
        <v>57</v>
      </c>
      <c r="D65" s="225"/>
    </row>
  </sheetData>
  <mergeCells count="48">
    <mergeCell ref="A1:V1"/>
    <mergeCell ref="A2:V2"/>
    <mergeCell ref="B3:C3"/>
    <mergeCell ref="A5:A7"/>
    <mergeCell ref="B5:B7"/>
    <mergeCell ref="E5:G5"/>
    <mergeCell ref="H5:R5"/>
    <mergeCell ref="S5:U5"/>
    <mergeCell ref="V5:V7"/>
    <mergeCell ref="E6:E7"/>
    <mergeCell ref="P6:R6"/>
    <mergeCell ref="S6:U6"/>
    <mergeCell ref="T7:U7"/>
    <mergeCell ref="A36:A38"/>
    <mergeCell ref="B36:B38"/>
    <mergeCell ref="E36:G36"/>
    <mergeCell ref="H36:R36"/>
    <mergeCell ref="S36:U36"/>
    <mergeCell ref="T8:U8"/>
    <mergeCell ref="B34:C34"/>
    <mergeCell ref="F6:F7"/>
    <mergeCell ref="G6:G7"/>
    <mergeCell ref="H6:I6"/>
    <mergeCell ref="J6:K6"/>
    <mergeCell ref="L6:M6"/>
    <mergeCell ref="N6:O6"/>
    <mergeCell ref="V36:V38"/>
    <mergeCell ref="E37:E38"/>
    <mergeCell ref="F37:F38"/>
    <mergeCell ref="G37:G38"/>
    <mergeCell ref="H37:I37"/>
    <mergeCell ref="J37:K37"/>
    <mergeCell ref="L37:M37"/>
    <mergeCell ref="N37:O37"/>
    <mergeCell ref="P37:R37"/>
    <mergeCell ref="S37:U37"/>
    <mergeCell ref="C65:D65"/>
    <mergeCell ref="T38:U38"/>
    <mergeCell ref="T39:U39"/>
    <mergeCell ref="P47:R47"/>
    <mergeCell ref="Q48:S48"/>
    <mergeCell ref="P49:S49"/>
    <mergeCell ref="C59:D59"/>
    <mergeCell ref="C60:D60"/>
    <mergeCell ref="C61:D61"/>
    <mergeCell ref="C62:D62"/>
    <mergeCell ref="C63:D63"/>
    <mergeCell ref="C64:D64"/>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JULI 2019</vt:lpstr>
      <vt:lpstr>'JULI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2019-11-26T01:49:02Z</dcterms:modified>
</cp:coreProperties>
</file>