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5600" windowHeight="8910"/>
  </bookViews>
  <sheets>
    <sheet name="JANUARI 2019" sheetId="23" r:id="rId1"/>
  </sheets>
  <definedNames>
    <definedName name="_xlnm.Print_Area" localSheetId="0">'JANUARI 2019'!$A$1:$V$61</definedName>
  </definedNames>
  <calcPr calcId="124519"/>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T45" i="23"/>
  <c r="R45"/>
  <c r="P45"/>
  <c r="Q45"/>
  <c r="O45"/>
  <c r="N45"/>
  <c r="M45"/>
  <c r="I45"/>
  <c r="J45"/>
  <c r="K45"/>
  <c r="L45"/>
  <c r="C39"/>
  <c r="D39" s="1"/>
  <c r="E39" s="1"/>
  <c r="F39" s="1"/>
  <c r="G39" s="1"/>
  <c r="H39" s="1"/>
  <c r="I39" s="1"/>
  <c r="J39" s="1"/>
  <c r="K39" s="1"/>
  <c r="L39" s="1"/>
  <c r="M39" s="1"/>
  <c r="N39" s="1"/>
  <c r="O39" s="1"/>
  <c r="P39" s="1"/>
  <c r="Q39" s="1"/>
  <c r="R39" s="1"/>
  <c r="S39" s="1"/>
  <c r="T39" s="1"/>
  <c r="V39" s="1"/>
  <c r="B39"/>
  <c r="P44"/>
  <c r="R41"/>
  <c r="P41"/>
  <c r="P28"/>
  <c r="Q44"/>
  <c r="Q41"/>
  <c r="R44" l="1"/>
  <c r="Q28"/>
  <c r="Q25"/>
  <c r="P25"/>
  <c r="Q22"/>
  <c r="P22"/>
  <c r="Q18"/>
  <c r="P18"/>
  <c r="Q15"/>
  <c r="P15"/>
  <c r="Q12"/>
  <c r="P12"/>
  <c r="B8"/>
  <c r="C8" s="1"/>
  <c r="D8" s="1"/>
  <c r="E8" s="1"/>
  <c r="F8" s="1"/>
  <c r="G8" s="1"/>
  <c r="H8" s="1"/>
  <c r="I8" s="1"/>
  <c r="J8" s="1"/>
  <c r="K8" s="1"/>
  <c r="L8" s="1"/>
  <c r="M8" s="1"/>
  <c r="N8" s="1"/>
  <c r="O8" s="1"/>
  <c r="P8" s="1"/>
  <c r="Q8" s="1"/>
  <c r="R8" s="1"/>
  <c r="S8" s="1"/>
  <c r="T8" s="1"/>
  <c r="V8" s="1"/>
  <c r="R18" l="1"/>
  <c r="R15"/>
  <c r="R22"/>
  <c r="R28"/>
  <c r="R25"/>
  <c r="R12"/>
</calcChain>
</file>

<file path=xl/sharedStrings.xml><?xml version="1.0" encoding="utf-8"?>
<sst xmlns="http://schemas.openxmlformats.org/spreadsheetml/2006/main" count="146" uniqueCount="85">
  <si>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</si>
  <si>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</si>
  <si>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</si>
  <si>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</si>
  <si>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</si>
  <si>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</si>
  <si>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</si>
  <si>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</si>
  <si>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</si>
  <si>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</si>
  <si>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</si>
  <si>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</si>
  <si>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</si>
  <si>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</si>
  <si>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</si>
  <si>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</si>
  <si>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</si>
  <si>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</si>
  <si>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</si>
  <si>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</si>
  <si>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</si>
  <si>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</si>
  <si>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</si>
  <si>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</si>
  <si>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</si>
  <si>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</si>
  <si>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</si>
  <si>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</si>
  <si>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</si>
  <si>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</si>
  <si>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</si>
  <si>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</si>
  <si>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</si>
  <si>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</si>
  <si>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</si>
  <si>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</si>
  <si>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</si>
  <si>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</si>
  <si>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9 Kecamatan</t>
  </si>
  <si>
    <t>Advokasi dan KIE tentang Kesehatan Reproduksi Remaja (KRR)</t>
  </si>
  <si>
    <t xml:space="preserve">Kepala Dinas Pengendalian Penduduk Keluarga Berencana </t>
  </si>
  <si>
    <t>Pemberdayaan Perempuan dan Perlindungan Anak Kab.Buleleng</t>
  </si>
  <si>
    <t>Program Keluarga Berencana</t>
  </si>
  <si>
    <t>Pelayanan KIE</t>
  </si>
  <si>
    <t>Program Penguatan Kelembagaan Pengarusutamaan Gender dan Anak</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</si>
  <si>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</si>
  <si>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</si>
  <si>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</si>
  <si>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</si>
  <si>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</si>
  <si>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</si>
  <si>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</si>
  <si>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</si>
  <si>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</si>
  <si>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</si>
  <si>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</si>
  <si>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</si>
  <si>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</si>
  <si>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</si>
  <si>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</si>
  <si>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</si>
  <si>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600 Orang</t>
  </si>
  <si>
    <t>Keadaan s/d Januari 2019</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</si>
  <si>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</si>
  <si>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</si>
  <si>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111.000 Orang</t>
  </si>
  <si>
    <t>5.550 Orang</t>
  </si>
  <si>
    <t>Jumlah Peserta Pelatihan Tenaga Pendamping Kelompok Bina Keluarga Balita ( Kader Poktan, Bina Keluarga Balita (BKB), Bina Keluarga Remaja (BKR), Bina Keluarga Lansia (BKL), Usaha Peningkatan Pendapatan Keluarga Sejahtera (UPPKS)</t>
  </si>
  <si>
    <t>1.156 Orang</t>
  </si>
  <si>
    <t>Seluruh OPD di Kabupaten Buleleng</t>
  </si>
  <si>
    <t>Pelatihan untuk Gugus Tugas Kota Layak Anak (KLA) dan PATBM (Perlindungan Anak Terpadu Berbasis Masyarakat) Desa di Kabupaten Buleleng</t>
  </si>
  <si>
    <t>Desa/Kecamatan</t>
  </si>
  <si>
    <t>Desa Bondalem, Desa Depeha, Desa Sawan, Desa Tinggarsari, Desa Joanyar, Desa Patas, Desa Kayuputih</t>
  </si>
  <si>
    <t>7 Kelompok</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</si>
  <si>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</si>
  <si>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</si>
  <si>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</si>
  <si>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</si>
  <si>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</si>
  <si>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</si>
  <si>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650 Orang</t>
  </si>
  <si>
    <t>Made Arya Sukerta</t>
  </si>
  <si>
    <t>NIP.19641217 198503 1 007</t>
  </si>
  <si>
    <t xml:space="preserve">Pembina Utama Muda </t>
  </si>
  <si>
    <t>Singaraja, 12 Pebruari 2019</t>
  </si>
</sst>
</file>

<file path=xl/styles.xml><?xml version="1.0" encoding="utf-8"?>
<styleSheet xmlns="http://schemas.openxmlformats.org/spreadsheetml/2006/main">
  <numFmts count="3">
    <numFmt numFmtId="41" formatCode="_(* #,##0_);_(* \(#,##0\);_(* &quot;-&quot;_);_(@_)"/>
    <numFmt numFmtId="43" formatCode="_(* #,##0.00_);_(* \(#,##0.00\);_(* &quot;-&quot;??_);_(@_)"/>
    <numFmt numFmtId="164" formatCode="_(* #,##0_);_(* \(#,##0\);_(* &quot;-&quot;??_);_(@_)"/>
  </numFmts>
  <fonts count="20">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3">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 fillId="0" borderId="14" xfId="1" applyFont="1" applyBorder="1" applyAlignment="1">
      <alignment horizontal="left" vertical="top" wrapText="1"/>
    </xf>
    <xf numFmtId="0" fontId="9" fillId="0" borderId="13" xfId="1" applyFont="1" applyBorder="1" applyAlignment="1">
      <alignment horizontal="center" vertical="top"/>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xf numFmtId="0" fontId="17" fillId="0" borderId="0" xfId="1" applyFont="1" applyAlignment="1">
      <alignment horizontal="left"/>
    </xf>
    <xf numFmtId="10" fontId="18" fillId="0" borderId="0" xfId="1" applyNumberFormat="1" applyFont="1"/>
    <xf numFmtId="0" fontId="17" fillId="0" borderId="0" xfId="1" applyFont="1" applyAlignment="1">
      <alignment horizontal="left"/>
    </xf>
    <xf numFmtId="0" fontId="18" fillId="0" borderId="0" xfId="1" applyFont="1"/>
    <xf numFmtId="0" fontId="18" fillId="0" borderId="0" xfId="1" applyFont="1" applyAlignment="1"/>
    <xf numFmtId="0" fontId="17" fillId="0" borderId="0" xfId="1" applyFont="1"/>
    <xf numFmtId="0" fontId="19" fillId="0" borderId="0" xfId="1" applyFont="1" applyAlignment="1"/>
  </cellXfs>
  <cellStyles count="7">
    <cellStyle name="Comma [0] 2" xfId="4"/>
    <cellStyle name="Comma [0] 3" xfId="5"/>
    <cellStyle name="Comma 2" xfId="3"/>
    <cellStyle name="Normal" xfId="0" builtinId="0"/>
    <cellStyle name="Normal 2" xfId="1"/>
    <cellStyle name="Normal 3" xfId="6"/>
    <cellStyle name="Percent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65"/>
  <sheetViews>
    <sheetView tabSelected="1" view="pageBreakPreview" topLeftCell="E1" zoomScale="90" zoomScaleNormal="90" zoomScaleSheetLayoutView="90" workbookViewId="0">
      <pane ySplit="8" topLeftCell="A46" activePane="bottomLeft" state="frozen"/>
      <selection pane="bottomLeft" activeCell="M53" sqref="M53"/>
    </sheetView>
  </sheetViews>
  <sheetFormatPr defaultRowHeight="1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c r="A1" s="191" t="s">
        <v>0</v>
      </c>
      <c r="B1" s="191"/>
      <c r="C1" s="191"/>
      <c r="D1" s="191"/>
      <c r="E1" s="191"/>
      <c r="F1" s="191"/>
      <c r="G1" s="191"/>
      <c r="H1" s="191"/>
      <c r="I1" s="191"/>
      <c r="J1" s="191"/>
      <c r="K1" s="191"/>
      <c r="L1" s="191"/>
      <c r="M1" s="191"/>
      <c r="N1" s="191"/>
      <c r="O1" s="191"/>
      <c r="P1" s="191"/>
      <c r="Q1" s="191"/>
      <c r="R1" s="191"/>
      <c r="S1" s="191"/>
      <c r="T1" s="191"/>
      <c r="U1" s="191"/>
      <c r="V1" s="191"/>
    </row>
    <row r="2" spans="1:24" ht="20.25">
      <c r="A2" s="191" t="s">
        <v>63</v>
      </c>
      <c r="B2" s="191"/>
      <c r="C2" s="191"/>
      <c r="D2" s="191"/>
      <c r="E2" s="191"/>
      <c r="F2" s="191"/>
      <c r="G2" s="191"/>
      <c r="H2" s="191"/>
      <c r="I2" s="191"/>
      <c r="J2" s="191"/>
      <c r="K2" s="191"/>
      <c r="L2" s="191"/>
      <c r="M2" s="191"/>
      <c r="N2" s="191"/>
      <c r="O2" s="191"/>
      <c r="P2" s="191"/>
      <c r="Q2" s="191"/>
      <c r="R2" s="191"/>
      <c r="S2" s="191"/>
      <c r="T2" s="191"/>
      <c r="U2" s="191"/>
      <c r="V2" s="191"/>
    </row>
    <row r="3" spans="1:24" ht="15.75">
      <c r="A3" s="2"/>
      <c r="B3" s="192" t="s">
        <v>62</v>
      </c>
      <c r="C3" s="192"/>
      <c r="D3" s="2"/>
      <c r="E3" s="2"/>
      <c r="F3" s="3"/>
      <c r="G3" s="4"/>
      <c r="H3" s="5"/>
      <c r="I3" s="6"/>
      <c r="J3" s="6"/>
      <c r="K3" s="6"/>
      <c r="L3" s="7"/>
      <c r="M3" s="6"/>
      <c r="N3" s="6"/>
      <c r="O3" s="6"/>
      <c r="P3" s="8"/>
      <c r="Q3" s="2"/>
      <c r="R3" s="9"/>
      <c r="S3" s="9"/>
      <c r="T3" s="10"/>
      <c r="U3" s="10"/>
      <c r="V3" s="11"/>
    </row>
    <row r="4" spans="1:24" ht="15.75" thickBot="1">
      <c r="A4" s="2"/>
      <c r="B4" s="2"/>
      <c r="C4" s="2"/>
      <c r="D4" s="2"/>
      <c r="E4" s="2"/>
      <c r="F4" s="3"/>
      <c r="G4" s="4"/>
      <c r="H4" s="3"/>
      <c r="I4" s="2"/>
      <c r="J4" s="2"/>
      <c r="K4" s="2"/>
      <c r="L4" s="2"/>
      <c r="M4" s="2"/>
      <c r="N4" s="2"/>
      <c r="O4" s="2"/>
      <c r="P4" s="2"/>
      <c r="Q4" s="2"/>
      <c r="R4" s="9"/>
      <c r="S4" s="9"/>
      <c r="T4" s="10"/>
      <c r="U4" s="10"/>
      <c r="V4" s="11"/>
    </row>
    <row r="5" spans="1:24">
      <c r="A5" s="193" t="s">
        <v>1</v>
      </c>
      <c r="B5" s="193" t="s">
        <v>2</v>
      </c>
      <c r="C5" s="107" t="s">
        <v>3</v>
      </c>
      <c r="D5" s="107" t="s">
        <v>4</v>
      </c>
      <c r="E5" s="196" t="s">
        <v>5</v>
      </c>
      <c r="F5" s="197"/>
      <c r="G5" s="197"/>
      <c r="H5" s="196" t="s">
        <v>6</v>
      </c>
      <c r="I5" s="197"/>
      <c r="J5" s="197"/>
      <c r="K5" s="197"/>
      <c r="L5" s="197"/>
      <c r="M5" s="197"/>
      <c r="N5" s="197"/>
      <c r="O5" s="197"/>
      <c r="P5" s="197"/>
      <c r="Q5" s="197"/>
      <c r="R5" s="198"/>
      <c r="S5" s="199" t="s">
        <v>7</v>
      </c>
      <c r="T5" s="200"/>
      <c r="U5" s="201"/>
      <c r="V5" s="202" t="s">
        <v>8</v>
      </c>
    </row>
    <row r="6" spans="1:24">
      <c r="A6" s="194"/>
      <c r="B6" s="194"/>
      <c r="C6" s="63" t="s">
        <v>9</v>
      </c>
      <c r="D6" s="108" t="s">
        <v>10</v>
      </c>
      <c r="E6" s="205" t="s">
        <v>11</v>
      </c>
      <c r="F6" s="205" t="s">
        <v>12</v>
      </c>
      <c r="G6" s="206" t="s">
        <v>13</v>
      </c>
      <c r="H6" s="208" t="s">
        <v>14</v>
      </c>
      <c r="I6" s="209"/>
      <c r="J6" s="210" t="s">
        <v>15</v>
      </c>
      <c r="K6" s="211"/>
      <c r="L6" s="208" t="s">
        <v>16</v>
      </c>
      <c r="M6" s="209"/>
      <c r="N6" s="189" t="s">
        <v>17</v>
      </c>
      <c r="O6" s="190"/>
      <c r="P6" s="208" t="s">
        <v>18</v>
      </c>
      <c r="Q6" s="213"/>
      <c r="R6" s="209"/>
      <c r="S6" s="214" t="s">
        <v>19</v>
      </c>
      <c r="T6" s="215"/>
      <c r="U6" s="216"/>
      <c r="V6" s="203"/>
    </row>
    <row r="7" spans="1:24" ht="23.25" customHeight="1">
      <c r="A7" s="195"/>
      <c r="B7" s="195"/>
      <c r="C7" s="108" t="s">
        <v>20</v>
      </c>
      <c r="D7" s="108"/>
      <c r="E7" s="195"/>
      <c r="F7" s="195"/>
      <c r="G7" s="207"/>
      <c r="H7" s="64" t="s">
        <v>21</v>
      </c>
      <c r="I7" s="65" t="s">
        <v>22</v>
      </c>
      <c r="J7" s="65" t="s">
        <v>21</v>
      </c>
      <c r="K7" s="64" t="s">
        <v>22</v>
      </c>
      <c r="L7" s="64" t="s">
        <v>21</v>
      </c>
      <c r="M7" s="68" t="s">
        <v>22</v>
      </c>
      <c r="N7" s="64" t="s">
        <v>21</v>
      </c>
      <c r="O7" s="65" t="s">
        <v>22</v>
      </c>
      <c r="P7" s="65" t="s">
        <v>21</v>
      </c>
      <c r="Q7" s="68" t="s">
        <v>22</v>
      </c>
      <c r="R7" s="64" t="s">
        <v>23</v>
      </c>
      <c r="S7" s="69" t="s">
        <v>24</v>
      </c>
      <c r="T7" s="217" t="s">
        <v>23</v>
      </c>
      <c r="U7" s="218"/>
      <c r="V7" s="204"/>
    </row>
    <row r="8" spans="1:24" ht="15.75" thickBot="1">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19">
        <f t="shared" si="0"/>
        <v>20</v>
      </c>
      <c r="U8" s="220"/>
      <c r="V8" s="12">
        <f>T8+1</f>
        <v>21</v>
      </c>
    </row>
    <row r="9" spans="1:24">
      <c r="A9" s="89"/>
      <c r="B9" s="112"/>
      <c r="C9" s="14"/>
      <c r="D9" s="14"/>
      <c r="E9" s="14"/>
      <c r="F9" s="14"/>
      <c r="G9" s="15"/>
      <c r="H9" s="16" t="s">
        <v>25</v>
      </c>
      <c r="I9" s="16"/>
      <c r="J9" s="16"/>
      <c r="K9" s="16"/>
      <c r="L9" s="16"/>
      <c r="M9" s="16"/>
      <c r="N9" s="16"/>
      <c r="O9" s="16"/>
      <c r="P9" s="16"/>
      <c r="Q9" s="16"/>
      <c r="R9" s="17"/>
      <c r="S9" s="18"/>
      <c r="T9" s="73"/>
      <c r="U9" s="19"/>
      <c r="V9" s="74"/>
    </row>
    <row r="10" spans="1:24">
      <c r="A10" s="115"/>
      <c r="B10" s="84" t="s">
        <v>42</v>
      </c>
      <c r="C10" s="105"/>
      <c r="D10" s="21"/>
      <c r="E10" s="105"/>
      <c r="F10" s="21"/>
      <c r="G10" s="105"/>
      <c r="H10" s="22"/>
      <c r="I10" s="23"/>
      <c r="J10" s="22"/>
      <c r="K10" s="23"/>
      <c r="L10" s="22"/>
      <c r="M10" s="23"/>
      <c r="N10" s="22"/>
      <c r="O10" s="23"/>
      <c r="P10" s="22"/>
      <c r="Q10" s="23"/>
      <c r="R10" s="24"/>
      <c r="S10" s="25"/>
      <c r="T10" s="71"/>
      <c r="U10" s="26"/>
      <c r="V10" s="74"/>
    </row>
    <row r="11" spans="1:24">
      <c r="A11" s="115"/>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c r="A12" s="154">
        <v>1</v>
      </c>
      <c r="B12" s="125" t="s">
        <v>43</v>
      </c>
      <c r="C12" s="114" t="s">
        <v>64</v>
      </c>
      <c r="D12" s="142" t="s">
        <v>60</v>
      </c>
      <c r="E12" s="156">
        <v>111000</v>
      </c>
      <c r="F12" s="164" t="s">
        <v>29</v>
      </c>
      <c r="G12" s="156">
        <v>111000</v>
      </c>
      <c r="H12" s="133">
        <v>0</v>
      </c>
      <c r="I12" s="132">
        <v>0</v>
      </c>
      <c r="J12" s="133">
        <v>0</v>
      </c>
      <c r="K12" s="132">
        <v>0</v>
      </c>
      <c r="L12" s="133">
        <v>1637950000</v>
      </c>
      <c r="M12" s="169">
        <v>0</v>
      </c>
      <c r="N12" s="133">
        <v>0</v>
      </c>
      <c r="O12" s="132">
        <v>0</v>
      </c>
      <c r="P12" s="133">
        <f>H12+L12+J12+N12</f>
        <v>1637950000</v>
      </c>
      <c r="Q12" s="132">
        <f>SUM(I12+K12+M12+O12)</f>
        <v>0</v>
      </c>
      <c r="R12" s="146">
        <f>Q12/P12*100%</f>
        <v>0</v>
      </c>
      <c r="S12" s="170" t="s">
        <v>65</v>
      </c>
      <c r="T12" s="161">
        <v>0</v>
      </c>
      <c r="U12" s="172"/>
      <c r="V12" s="162"/>
      <c r="X12" s="92"/>
    </row>
    <row r="13" spans="1:24">
      <c r="A13" s="115"/>
      <c r="B13" s="84" t="s">
        <v>26</v>
      </c>
      <c r="C13" s="49"/>
      <c r="D13" s="50"/>
      <c r="E13" s="49"/>
      <c r="F13" s="50"/>
      <c r="G13" s="49"/>
      <c r="H13" s="78"/>
      <c r="I13" s="79"/>
      <c r="J13" s="78"/>
      <c r="K13" s="79"/>
      <c r="L13" s="78"/>
      <c r="M13" s="101"/>
      <c r="N13" s="78"/>
      <c r="O13" s="79"/>
      <c r="P13" s="78"/>
      <c r="Q13" s="79"/>
      <c r="R13" s="80"/>
      <c r="S13" s="99"/>
      <c r="T13" s="81"/>
      <c r="U13" s="82"/>
      <c r="V13" s="90"/>
    </row>
    <row r="14" spans="1:24">
      <c r="A14" s="115"/>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c r="A15" s="154">
        <v>2</v>
      </c>
      <c r="B15" s="155" t="s">
        <v>28</v>
      </c>
      <c r="C15" s="123" t="s">
        <v>64</v>
      </c>
      <c r="D15" s="173" t="s">
        <v>48</v>
      </c>
      <c r="E15" s="156">
        <v>5550</v>
      </c>
      <c r="F15" s="168" t="s">
        <v>29</v>
      </c>
      <c r="G15" s="156">
        <v>5550</v>
      </c>
      <c r="H15" s="133">
        <v>0</v>
      </c>
      <c r="I15" s="132">
        <v>0</v>
      </c>
      <c r="J15" s="133">
        <v>0</v>
      </c>
      <c r="K15" s="132">
        <v>0</v>
      </c>
      <c r="L15" s="133">
        <v>300000000</v>
      </c>
      <c r="M15" s="169">
        <v>0</v>
      </c>
      <c r="N15" s="133">
        <v>0</v>
      </c>
      <c r="O15" s="132">
        <v>0</v>
      </c>
      <c r="P15" s="133">
        <f>H15+L15+J15+N15</f>
        <v>300000000</v>
      </c>
      <c r="Q15" s="132">
        <f>SUM(I15+K15+M15+O15)</f>
        <v>0</v>
      </c>
      <c r="R15" s="146">
        <f>Q15/P15*100%</f>
        <v>0</v>
      </c>
      <c r="S15" s="170" t="s">
        <v>66</v>
      </c>
      <c r="T15" s="161">
        <v>0</v>
      </c>
      <c r="U15" s="171"/>
      <c r="V15" s="162"/>
    </row>
    <row r="16" spans="1:24" ht="25.5">
      <c r="A16" s="124"/>
      <c r="B16" s="84" t="s">
        <v>30</v>
      </c>
      <c r="C16" s="31"/>
      <c r="D16" s="32"/>
      <c r="E16" s="31"/>
      <c r="F16" s="32"/>
      <c r="G16" s="31"/>
      <c r="H16" s="33"/>
      <c r="I16" s="34"/>
      <c r="J16" s="33"/>
      <c r="K16" s="34"/>
      <c r="L16" s="33"/>
      <c r="M16" s="103"/>
      <c r="N16" s="33"/>
      <c r="O16" s="34"/>
      <c r="P16" s="22"/>
      <c r="Q16" s="23"/>
      <c r="R16" s="29"/>
      <c r="S16" s="100"/>
      <c r="T16" s="71"/>
      <c r="U16" s="26"/>
      <c r="V16" s="74"/>
    </row>
    <row r="17" spans="1:22">
      <c r="A17" s="115"/>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c r="A18" s="154">
        <v>3</v>
      </c>
      <c r="B18" s="125" t="s">
        <v>31</v>
      </c>
      <c r="C18" s="114" t="s">
        <v>67</v>
      </c>
      <c r="D18" s="126" t="s">
        <v>49</v>
      </c>
      <c r="E18" s="163">
        <v>1156</v>
      </c>
      <c r="F18" s="164" t="s">
        <v>29</v>
      </c>
      <c r="G18" s="165">
        <v>1156</v>
      </c>
      <c r="H18" s="166">
        <v>0</v>
      </c>
      <c r="I18" s="132">
        <v>0</v>
      </c>
      <c r="J18" s="133">
        <v>0</v>
      </c>
      <c r="K18" s="132">
        <v>0</v>
      </c>
      <c r="L18" s="132">
        <v>531500000</v>
      </c>
      <c r="M18" s="157">
        <v>0</v>
      </c>
      <c r="N18" s="133">
        <v>0</v>
      </c>
      <c r="O18" s="132">
        <v>0</v>
      </c>
      <c r="P18" s="133">
        <f>H18+L18+J18+N18</f>
        <v>531500000</v>
      </c>
      <c r="Q18" s="132">
        <f>SUM(I18+K18+M18+O18)</f>
        <v>0</v>
      </c>
      <c r="R18" s="146">
        <f>Q18/P18*100%</f>
        <v>0</v>
      </c>
      <c r="S18" s="160" t="s">
        <v>68</v>
      </c>
      <c r="T18" s="167">
        <v>0</v>
      </c>
      <c r="U18" s="128"/>
      <c r="V18" s="162"/>
    </row>
    <row r="19" spans="1:22">
      <c r="A19" s="105"/>
      <c r="B19" s="83"/>
      <c r="C19" s="88"/>
      <c r="D19" s="35"/>
      <c r="E19" s="75"/>
      <c r="F19" s="21"/>
      <c r="G19" s="41"/>
      <c r="H19" s="42"/>
      <c r="I19" s="23"/>
      <c r="J19" s="22"/>
      <c r="K19" s="23"/>
      <c r="L19" s="23"/>
      <c r="M19" s="102"/>
      <c r="N19" s="23"/>
      <c r="O19" s="23"/>
      <c r="P19" s="22"/>
      <c r="Q19" s="23"/>
      <c r="R19" s="24"/>
      <c r="S19" s="96"/>
      <c r="T19" s="72"/>
      <c r="U19" s="52"/>
      <c r="V19" s="91"/>
    </row>
    <row r="20" spans="1:22" ht="38.25">
      <c r="A20" s="48"/>
      <c r="B20" s="27" t="s">
        <v>44</v>
      </c>
      <c r="C20" s="88"/>
      <c r="D20" s="35"/>
      <c r="E20" s="75"/>
      <c r="F20" s="21"/>
      <c r="G20" s="41"/>
      <c r="H20" s="42"/>
      <c r="I20" s="23"/>
      <c r="J20" s="22"/>
      <c r="K20" s="23"/>
      <c r="L20" s="23"/>
      <c r="M20" s="102"/>
      <c r="N20" s="23"/>
      <c r="O20" s="23"/>
      <c r="P20" s="22"/>
      <c r="Q20" s="23"/>
      <c r="R20" s="24"/>
      <c r="S20" s="97"/>
      <c r="T20" s="72"/>
      <c r="U20" s="43"/>
      <c r="V20" s="74"/>
    </row>
    <row r="21" spans="1:22">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c r="A22" s="154">
        <v>4</v>
      </c>
      <c r="B22" s="130" t="s">
        <v>45</v>
      </c>
      <c r="C22" s="114" t="s">
        <v>69</v>
      </c>
      <c r="D22" s="126" t="s">
        <v>70</v>
      </c>
      <c r="E22" s="156">
        <v>9</v>
      </c>
      <c r="F22" s="144" t="s">
        <v>71</v>
      </c>
      <c r="G22" s="111">
        <v>9</v>
      </c>
      <c r="H22" s="131">
        <v>0</v>
      </c>
      <c r="I22" s="132">
        <v>0</v>
      </c>
      <c r="J22" s="133">
        <v>0</v>
      </c>
      <c r="K22" s="132">
        <v>0</v>
      </c>
      <c r="L22" s="132">
        <v>213000000</v>
      </c>
      <c r="M22" s="157">
        <v>0</v>
      </c>
      <c r="N22" s="133">
        <v>0</v>
      </c>
      <c r="O22" s="132">
        <v>0</v>
      </c>
      <c r="P22" s="133">
        <f>H22+L22+J22+N22</f>
        <v>213000000</v>
      </c>
      <c r="Q22" s="158">
        <f>SUM(I22+K22+M22+O22)</f>
        <v>0</v>
      </c>
      <c r="R22" s="159">
        <f>Q22/P22*100%</f>
        <v>0</v>
      </c>
      <c r="S22" s="160">
        <v>9</v>
      </c>
      <c r="T22" s="161">
        <v>0</v>
      </c>
      <c r="U22" s="128"/>
      <c r="V22" s="162"/>
    </row>
    <row r="23" spans="1:22" ht="25.5">
      <c r="A23" s="134"/>
      <c r="B23" s="44" t="s">
        <v>32</v>
      </c>
      <c r="C23" s="88"/>
      <c r="D23" s="45"/>
      <c r="E23" s="105"/>
      <c r="F23" s="21"/>
      <c r="G23" s="105"/>
      <c r="H23" s="22"/>
      <c r="I23" s="23"/>
      <c r="J23" s="22"/>
      <c r="K23" s="23"/>
      <c r="L23" s="22"/>
      <c r="M23" s="102"/>
      <c r="N23" s="22"/>
      <c r="O23" s="23"/>
      <c r="P23" s="22"/>
      <c r="Q23" s="23"/>
      <c r="R23" s="24"/>
      <c r="S23" s="97"/>
      <c r="T23" s="71"/>
      <c r="U23" s="43"/>
      <c r="V23" s="74"/>
    </row>
    <row r="24" spans="1:22">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c r="A25" s="116">
        <v>5</v>
      </c>
      <c r="B25" s="135" t="s">
        <v>33</v>
      </c>
      <c r="C25" s="136" t="s">
        <v>72</v>
      </c>
      <c r="D25" s="137" t="s">
        <v>34</v>
      </c>
      <c r="E25" s="129">
        <v>7</v>
      </c>
      <c r="F25" s="117" t="s">
        <v>35</v>
      </c>
      <c r="G25" s="138">
        <v>7</v>
      </c>
      <c r="H25" s="118">
        <v>0</v>
      </c>
      <c r="I25" s="119">
        <v>0</v>
      </c>
      <c r="J25" s="118">
        <v>0</v>
      </c>
      <c r="K25" s="119">
        <v>0</v>
      </c>
      <c r="L25" s="118">
        <v>150000000</v>
      </c>
      <c r="M25" s="139">
        <v>0</v>
      </c>
      <c r="N25" s="118">
        <v>0</v>
      </c>
      <c r="O25" s="119">
        <v>0</v>
      </c>
      <c r="P25" s="118">
        <f>H25+J25+L25+N25</f>
        <v>150000000</v>
      </c>
      <c r="Q25" s="119">
        <f>SUM(I25+K25+M25+O25)</f>
        <v>0</v>
      </c>
      <c r="R25" s="120">
        <f>Q25/P25*100%</f>
        <v>0</v>
      </c>
      <c r="S25" s="127" t="s">
        <v>73</v>
      </c>
      <c r="T25" s="121">
        <v>0</v>
      </c>
      <c r="U25" s="140"/>
      <c r="V25" s="122"/>
    </row>
    <row r="26" spans="1:22" ht="25.5">
      <c r="A26" s="134"/>
      <c r="B26" s="44" t="s">
        <v>36</v>
      </c>
      <c r="C26" s="141"/>
      <c r="D26" s="46"/>
      <c r="E26" s="49"/>
      <c r="F26" s="50"/>
      <c r="G26" s="47"/>
      <c r="H26" s="22"/>
      <c r="I26" s="23"/>
      <c r="J26" s="22"/>
      <c r="K26" s="23"/>
      <c r="L26" s="23"/>
      <c r="M26" s="102"/>
      <c r="N26" s="38"/>
      <c r="O26" s="39"/>
      <c r="P26" s="22"/>
      <c r="Q26" s="23"/>
      <c r="R26" s="29"/>
      <c r="S26" s="97"/>
      <c r="T26" s="70"/>
      <c r="U26" s="43"/>
      <c r="V26" s="74"/>
    </row>
    <row r="27" spans="1:22">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c r="A28" s="154">
        <v>6</v>
      </c>
      <c r="B28" s="130" t="s">
        <v>37</v>
      </c>
      <c r="C28" s="114" t="s">
        <v>74</v>
      </c>
      <c r="D28" s="142" t="s">
        <v>46</v>
      </c>
      <c r="E28" s="143">
        <v>16</v>
      </c>
      <c r="F28" s="144" t="s">
        <v>71</v>
      </c>
      <c r="G28" s="145">
        <v>16</v>
      </c>
      <c r="H28" s="133">
        <v>0</v>
      </c>
      <c r="I28" s="132">
        <v>0</v>
      </c>
      <c r="J28" s="133">
        <v>0</v>
      </c>
      <c r="K28" s="132">
        <v>0</v>
      </c>
      <c r="L28" s="132">
        <v>55000000</v>
      </c>
      <c r="M28" s="157">
        <v>0</v>
      </c>
      <c r="N28" s="133">
        <v>0</v>
      </c>
      <c r="O28" s="132">
        <v>0</v>
      </c>
      <c r="P28" s="133">
        <f>SUM(H28+J28+L28+N28)</f>
        <v>55000000</v>
      </c>
      <c r="Q28" s="132">
        <f>SUM(I28+K28+M28+O28)</f>
        <v>0</v>
      </c>
      <c r="R28" s="146">
        <f>Q28/P28*100%</f>
        <v>0</v>
      </c>
      <c r="S28" s="160" t="s">
        <v>38</v>
      </c>
      <c r="T28" s="174">
        <v>0</v>
      </c>
      <c r="U28" s="128"/>
      <c r="V28" s="162"/>
    </row>
    <row r="29" spans="1:22" ht="18" customHeight="1">
      <c r="A29" s="178"/>
      <c r="B29" s="179"/>
      <c r="C29" s="147"/>
      <c r="D29" s="147"/>
      <c r="E29" s="148"/>
      <c r="F29" s="148"/>
      <c r="G29" s="149"/>
      <c r="H29" s="150"/>
      <c r="I29" s="150"/>
      <c r="J29" s="150"/>
      <c r="K29" s="150"/>
      <c r="L29" s="150"/>
      <c r="M29" s="180"/>
      <c r="N29" s="150"/>
      <c r="O29" s="150"/>
      <c r="P29" s="150"/>
      <c r="Q29" s="150"/>
      <c r="R29" s="151"/>
      <c r="S29" s="181"/>
      <c r="T29" s="182"/>
      <c r="U29" s="152"/>
      <c r="V29" s="183"/>
    </row>
    <row r="30" spans="1:22" ht="21" customHeight="1">
      <c r="A30" s="185"/>
      <c r="B30" s="86"/>
      <c r="C30" s="46"/>
      <c r="D30" s="46"/>
      <c r="E30" s="50"/>
      <c r="F30" s="50"/>
      <c r="G30" s="153"/>
      <c r="H30" s="22"/>
      <c r="I30" s="22"/>
      <c r="J30" s="22"/>
      <c r="K30" s="22"/>
      <c r="L30" s="22"/>
      <c r="M30" s="186"/>
      <c r="N30" s="22"/>
      <c r="O30" s="22"/>
      <c r="P30" s="22"/>
      <c r="Q30" s="22"/>
      <c r="R30" s="29"/>
      <c r="S30" s="40"/>
      <c r="T30" s="175"/>
      <c r="U30" s="43"/>
      <c r="V30" s="187"/>
    </row>
    <row r="31" spans="1:22" ht="21" customHeight="1">
      <c r="A31" s="185"/>
      <c r="B31" s="86"/>
      <c r="C31" s="46"/>
      <c r="D31" s="46"/>
      <c r="E31" s="50"/>
      <c r="F31" s="50"/>
      <c r="G31" s="153"/>
      <c r="H31" s="22"/>
      <c r="I31" s="22"/>
      <c r="J31" s="22"/>
      <c r="K31" s="22"/>
      <c r="L31" s="22"/>
      <c r="M31" s="186"/>
      <c r="N31" s="22"/>
      <c r="O31" s="22"/>
      <c r="P31" s="22"/>
      <c r="Q31" s="22"/>
      <c r="R31" s="29"/>
      <c r="S31" s="40"/>
      <c r="T31" s="175"/>
      <c r="U31" s="43"/>
      <c r="V31" s="187"/>
    </row>
    <row r="32" spans="1:22" ht="21" customHeight="1">
      <c r="A32" s="185"/>
      <c r="B32" s="86"/>
      <c r="C32" s="46"/>
      <c r="D32" s="46"/>
      <c r="E32" s="50"/>
      <c r="F32" s="50"/>
      <c r="G32" s="153"/>
      <c r="H32" s="22"/>
      <c r="I32" s="22"/>
      <c r="J32" s="22"/>
      <c r="K32" s="22"/>
      <c r="L32" s="22"/>
      <c r="M32" s="186"/>
      <c r="N32" s="22"/>
      <c r="O32" s="22"/>
      <c r="P32" s="22"/>
      <c r="Q32" s="22"/>
      <c r="R32" s="29"/>
      <c r="S32" s="40"/>
      <c r="T32" s="175"/>
      <c r="U32" s="43"/>
      <c r="V32" s="187"/>
    </row>
    <row r="33" spans="1:22" ht="21" customHeight="1">
      <c r="A33" s="185"/>
      <c r="B33" s="86"/>
      <c r="C33" s="46"/>
      <c r="D33" s="46"/>
      <c r="E33" s="50"/>
      <c r="F33" s="50"/>
      <c r="G33" s="153"/>
      <c r="H33" s="22"/>
      <c r="I33" s="22"/>
      <c r="J33" s="22"/>
      <c r="K33" s="22"/>
      <c r="L33" s="22"/>
      <c r="M33" s="186"/>
      <c r="N33" s="22"/>
      <c r="O33" s="22"/>
      <c r="P33" s="22"/>
      <c r="Q33" s="22"/>
      <c r="R33" s="29"/>
      <c r="S33" s="40"/>
      <c r="T33" s="175"/>
      <c r="U33" s="43"/>
      <c r="V33" s="187"/>
    </row>
    <row r="34" spans="1:22" ht="21" customHeight="1">
      <c r="A34" s="2"/>
      <c r="B34" s="192" t="s">
        <v>62</v>
      </c>
      <c r="C34" s="192"/>
      <c r="D34" s="2"/>
      <c r="E34" s="2"/>
      <c r="F34" s="3"/>
      <c r="G34" s="4"/>
      <c r="H34" s="5"/>
      <c r="I34" s="6"/>
      <c r="J34" s="6"/>
      <c r="K34" s="6"/>
      <c r="L34" s="7"/>
      <c r="M34" s="6"/>
      <c r="N34" s="6"/>
      <c r="O34" s="6"/>
      <c r="P34" s="8"/>
      <c r="Q34" s="2"/>
      <c r="R34" s="9"/>
      <c r="S34" s="9"/>
      <c r="T34" s="10"/>
      <c r="U34" s="10"/>
      <c r="V34" s="11"/>
    </row>
    <row r="35" spans="1:22" ht="21" customHeight="1" thickBot="1">
      <c r="A35" s="2"/>
      <c r="B35" s="2"/>
      <c r="C35" s="2"/>
      <c r="D35" s="2"/>
      <c r="E35" s="2"/>
      <c r="F35" s="3"/>
      <c r="G35" s="4"/>
      <c r="H35" s="3"/>
      <c r="I35" s="2"/>
      <c r="J35" s="2"/>
      <c r="K35" s="2"/>
      <c r="L35" s="2"/>
      <c r="M35" s="2"/>
      <c r="N35" s="2"/>
      <c r="O35" s="2"/>
      <c r="P35" s="2"/>
      <c r="Q35" s="2"/>
      <c r="R35" s="9"/>
      <c r="S35" s="9"/>
      <c r="T35" s="10"/>
      <c r="U35" s="10"/>
      <c r="V35" s="11"/>
    </row>
    <row r="36" spans="1:22" ht="21" customHeight="1">
      <c r="A36" s="193" t="s">
        <v>1</v>
      </c>
      <c r="B36" s="193" t="s">
        <v>2</v>
      </c>
      <c r="C36" s="112" t="s">
        <v>3</v>
      </c>
      <c r="D36" s="112" t="s">
        <v>4</v>
      </c>
      <c r="E36" s="196" t="s">
        <v>5</v>
      </c>
      <c r="F36" s="197"/>
      <c r="G36" s="197"/>
      <c r="H36" s="196" t="s">
        <v>6</v>
      </c>
      <c r="I36" s="197"/>
      <c r="J36" s="197"/>
      <c r="K36" s="197"/>
      <c r="L36" s="197"/>
      <c r="M36" s="197"/>
      <c r="N36" s="197"/>
      <c r="O36" s="197"/>
      <c r="P36" s="197"/>
      <c r="Q36" s="197"/>
      <c r="R36" s="198"/>
      <c r="S36" s="199" t="s">
        <v>7</v>
      </c>
      <c r="T36" s="200"/>
      <c r="U36" s="201"/>
      <c r="V36" s="202" t="s">
        <v>8</v>
      </c>
    </row>
    <row r="37" spans="1:22" ht="21" customHeight="1">
      <c r="A37" s="194"/>
      <c r="B37" s="194"/>
      <c r="C37" s="63" t="s">
        <v>9</v>
      </c>
      <c r="D37" s="113" t="s">
        <v>10</v>
      </c>
      <c r="E37" s="205" t="s">
        <v>11</v>
      </c>
      <c r="F37" s="205" t="s">
        <v>12</v>
      </c>
      <c r="G37" s="206" t="s">
        <v>13</v>
      </c>
      <c r="H37" s="208" t="s">
        <v>14</v>
      </c>
      <c r="I37" s="209"/>
      <c r="J37" s="210" t="s">
        <v>15</v>
      </c>
      <c r="K37" s="211"/>
      <c r="L37" s="208" t="s">
        <v>16</v>
      </c>
      <c r="M37" s="209"/>
      <c r="N37" s="189" t="s">
        <v>17</v>
      </c>
      <c r="O37" s="190"/>
      <c r="P37" s="208" t="s">
        <v>18</v>
      </c>
      <c r="Q37" s="213"/>
      <c r="R37" s="209"/>
      <c r="S37" s="214" t="s">
        <v>19</v>
      </c>
      <c r="T37" s="215"/>
      <c r="U37" s="216"/>
      <c r="V37" s="203"/>
    </row>
    <row r="38" spans="1:22" ht="21" customHeight="1">
      <c r="A38" s="195"/>
      <c r="B38" s="195"/>
      <c r="C38" s="113" t="s">
        <v>20</v>
      </c>
      <c r="D38" s="113"/>
      <c r="E38" s="195"/>
      <c r="F38" s="195"/>
      <c r="G38" s="207"/>
      <c r="H38" s="64" t="s">
        <v>21</v>
      </c>
      <c r="I38" s="65" t="s">
        <v>22</v>
      </c>
      <c r="J38" s="65" t="s">
        <v>21</v>
      </c>
      <c r="K38" s="64" t="s">
        <v>22</v>
      </c>
      <c r="L38" s="64" t="s">
        <v>21</v>
      </c>
      <c r="M38" s="68" t="s">
        <v>22</v>
      </c>
      <c r="N38" s="64" t="s">
        <v>21</v>
      </c>
      <c r="O38" s="65" t="s">
        <v>22</v>
      </c>
      <c r="P38" s="65" t="s">
        <v>21</v>
      </c>
      <c r="Q38" s="68" t="s">
        <v>22</v>
      </c>
      <c r="R38" s="64" t="s">
        <v>23</v>
      </c>
      <c r="S38" s="69" t="s">
        <v>24</v>
      </c>
      <c r="T38" s="217" t="s">
        <v>23</v>
      </c>
      <c r="U38" s="218"/>
      <c r="V38" s="204"/>
    </row>
    <row r="39" spans="1:22" ht="15" customHeight="1" thickBot="1">
      <c r="A39" s="12">
        <v>1</v>
      </c>
      <c r="B39" s="12">
        <f>A39+1</f>
        <v>2</v>
      </c>
      <c r="C39" s="12">
        <f t="shared" ref="C39" si="1">B39+1</f>
        <v>3</v>
      </c>
      <c r="D39" s="12">
        <f>C39+1</f>
        <v>4</v>
      </c>
      <c r="E39" s="12">
        <f t="shared" ref="E39" si="2">D39+1</f>
        <v>5</v>
      </c>
      <c r="F39" s="12">
        <f t="shared" ref="F39" si="3">E39+1</f>
        <v>6</v>
      </c>
      <c r="G39" s="13">
        <f>F39+1</f>
        <v>7</v>
      </c>
      <c r="H39" s="12">
        <f>G39+1</f>
        <v>8</v>
      </c>
      <c r="I39" s="12">
        <f>H39+1</f>
        <v>9</v>
      </c>
      <c r="J39" s="12">
        <f t="shared" ref="J39" si="4">I39+1</f>
        <v>10</v>
      </c>
      <c r="K39" s="12">
        <f>J39+1</f>
        <v>11</v>
      </c>
      <c r="L39" s="12">
        <f t="shared" ref="L39" si="5">K39+1</f>
        <v>12</v>
      </c>
      <c r="M39" s="12">
        <f>L39+1</f>
        <v>13</v>
      </c>
      <c r="N39" s="12">
        <f t="shared" ref="N39" si="6">M39+1</f>
        <v>14</v>
      </c>
      <c r="O39" s="12">
        <f t="shared" ref="O39" si="7">N39+1</f>
        <v>15</v>
      </c>
      <c r="P39" s="12">
        <f t="shared" ref="P39" si="8">O39+1</f>
        <v>16</v>
      </c>
      <c r="Q39" s="12">
        <f>P39+1</f>
        <v>17</v>
      </c>
      <c r="R39" s="12">
        <f t="shared" ref="R39" si="9">Q39+1</f>
        <v>18</v>
      </c>
      <c r="S39" s="12">
        <f t="shared" ref="S39" si="10">R39+1</f>
        <v>19</v>
      </c>
      <c r="T39" s="219">
        <f t="shared" ref="T39" si="11">S39+1</f>
        <v>20</v>
      </c>
      <c r="U39" s="220"/>
      <c r="V39" s="12">
        <f>T39+1</f>
        <v>21</v>
      </c>
    </row>
    <row r="40" spans="1:22" ht="19.5" customHeight="1">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c r="A41" s="154">
        <v>7</v>
      </c>
      <c r="B41" s="184" t="s">
        <v>39</v>
      </c>
      <c r="C41" s="114" t="s">
        <v>75</v>
      </c>
      <c r="D41" s="142" t="s">
        <v>47</v>
      </c>
      <c r="E41" s="143">
        <v>650</v>
      </c>
      <c r="F41" s="144" t="s">
        <v>29</v>
      </c>
      <c r="G41" s="145">
        <v>650</v>
      </c>
      <c r="H41" s="133">
        <v>0</v>
      </c>
      <c r="I41" s="132">
        <v>0</v>
      </c>
      <c r="J41" s="132">
        <v>0</v>
      </c>
      <c r="K41" s="132">
        <v>0</v>
      </c>
      <c r="L41" s="133">
        <v>307000000</v>
      </c>
      <c r="M41" s="169">
        <v>0</v>
      </c>
      <c r="N41" s="133">
        <v>0</v>
      </c>
      <c r="O41" s="132">
        <v>0</v>
      </c>
      <c r="P41" s="133">
        <f>SUM(H41+J41+L41+N41)</f>
        <v>307000000</v>
      </c>
      <c r="Q41" s="132">
        <f>SUM(I41+K41+M41+O41)</f>
        <v>0</v>
      </c>
      <c r="R41" s="146">
        <f>Q41/P41*100%</f>
        <v>0</v>
      </c>
      <c r="S41" s="170" t="s">
        <v>80</v>
      </c>
      <c r="T41" s="161">
        <v>0</v>
      </c>
      <c r="U41" s="128"/>
      <c r="V41" s="162"/>
    </row>
    <row r="42" spans="1:22" ht="29.25" customHeight="1">
      <c r="A42" s="176"/>
      <c r="B42" s="188" t="s">
        <v>76</v>
      </c>
      <c r="C42" s="88"/>
      <c r="D42" s="46"/>
      <c r="E42" s="49"/>
      <c r="F42" s="50"/>
      <c r="G42" s="47"/>
      <c r="H42" s="22"/>
      <c r="I42" s="23"/>
      <c r="J42" s="23"/>
      <c r="K42" s="23"/>
      <c r="L42" s="22"/>
      <c r="M42" s="102"/>
      <c r="N42" s="22"/>
      <c r="O42" s="23"/>
      <c r="P42" s="22"/>
      <c r="Q42" s="23"/>
      <c r="R42" s="29"/>
      <c r="S42" s="97"/>
      <c r="T42" s="70"/>
      <c r="U42" s="43"/>
      <c r="V42" s="74"/>
    </row>
    <row r="43" spans="1:22">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c r="A44" s="154">
        <v>9</v>
      </c>
      <c r="B44" s="87" t="s">
        <v>77</v>
      </c>
      <c r="C44" s="88" t="s">
        <v>78</v>
      </c>
      <c r="D44" s="46" t="s">
        <v>79</v>
      </c>
      <c r="E44" s="49">
        <v>600</v>
      </c>
      <c r="F44" s="50" t="s">
        <v>29</v>
      </c>
      <c r="G44" s="47">
        <v>600</v>
      </c>
      <c r="H44" s="22">
        <v>0</v>
      </c>
      <c r="I44" s="23">
        <v>0</v>
      </c>
      <c r="J44" s="23">
        <v>0</v>
      </c>
      <c r="K44" s="23">
        <v>0</v>
      </c>
      <c r="L44" s="22">
        <v>1108875000</v>
      </c>
      <c r="M44" s="177">
        <v>0</v>
      </c>
      <c r="N44" s="22">
        <v>0</v>
      </c>
      <c r="O44" s="23">
        <v>0</v>
      </c>
      <c r="P44" s="133">
        <f>SUM(H44+J44+L44+N44)</f>
        <v>1108875000</v>
      </c>
      <c r="Q44" s="23">
        <f>SUM(I44+K44+M44+O44)</f>
        <v>0</v>
      </c>
      <c r="R44" s="29">
        <f>Q44/P44*100%</f>
        <v>0</v>
      </c>
      <c r="S44" s="98" t="s">
        <v>61</v>
      </c>
      <c r="T44" s="175">
        <v>0</v>
      </c>
      <c r="U44" s="43"/>
      <c r="V44" s="30"/>
    </row>
    <row r="45" spans="1:22">
      <c r="A45" s="53"/>
      <c r="B45" s="54" t="s">
        <v>24</v>
      </c>
      <c r="C45" s="54"/>
      <c r="D45" s="54"/>
      <c r="E45" s="54"/>
      <c r="F45" s="54"/>
      <c r="G45" s="55"/>
      <c r="H45" s="56"/>
      <c r="I45" s="56">
        <f t="shared" ref="I45:Q45" si="12">I12+I15+I18+I22+I25+I28+I41+I44</f>
        <v>0</v>
      </c>
      <c r="J45" s="56">
        <f t="shared" si="12"/>
        <v>0</v>
      </c>
      <c r="K45" s="56">
        <f t="shared" si="12"/>
        <v>0</v>
      </c>
      <c r="L45" s="56">
        <f t="shared" si="12"/>
        <v>4303325000</v>
      </c>
      <c r="M45" s="56">
        <f t="shared" si="12"/>
        <v>0</v>
      </c>
      <c r="N45" s="56">
        <f t="shared" si="12"/>
        <v>0</v>
      </c>
      <c r="O45" s="56">
        <f t="shared" si="12"/>
        <v>0</v>
      </c>
      <c r="P45" s="56">
        <f t="shared" si="12"/>
        <v>4303325000</v>
      </c>
      <c r="Q45" s="56">
        <f t="shared" si="12"/>
        <v>0</v>
      </c>
      <c r="R45" s="66">
        <f>Q45/P45*100%</f>
        <v>0</v>
      </c>
      <c r="S45" s="57"/>
      <c r="T45" s="66">
        <f>(T12+T15+T18+T22+T25+T28+T41+T44)/8</f>
        <v>0</v>
      </c>
      <c r="U45" s="58"/>
      <c r="V45" s="59"/>
    </row>
    <row r="46" spans="1:22">
      <c r="R46" s="60"/>
      <c r="S46" s="60"/>
      <c r="T46" s="61"/>
      <c r="U46" s="61"/>
      <c r="V46" s="62"/>
    </row>
    <row r="47" spans="1:22" ht="15.75">
      <c r="P47" s="212" t="s">
        <v>84</v>
      </c>
      <c r="Q47" s="212"/>
      <c r="R47" s="212"/>
      <c r="S47" s="226"/>
      <c r="T47" s="227"/>
    </row>
    <row r="48" spans="1:22" ht="15.75">
      <c r="P48" s="76"/>
      <c r="Q48" s="228"/>
      <c r="R48" s="228"/>
      <c r="S48" s="228"/>
      <c r="T48" s="229"/>
    </row>
    <row r="49" spans="1:20" ht="15.75">
      <c r="P49" s="222" t="s">
        <v>40</v>
      </c>
      <c r="Q49" s="222"/>
      <c r="R49" s="222"/>
      <c r="S49" s="222"/>
      <c r="T49" s="229"/>
    </row>
    <row r="50" spans="1:20" ht="15.75">
      <c r="P50" s="67" t="s">
        <v>41</v>
      </c>
      <c r="Q50" s="226"/>
      <c r="R50" s="226"/>
      <c r="S50" s="226"/>
      <c r="T50" s="230"/>
    </row>
    <row r="51" spans="1:20" ht="15.75">
      <c r="P51" s="67"/>
      <c r="Q51" s="231"/>
      <c r="R51" s="231"/>
      <c r="S51" s="231"/>
      <c r="T51" s="229"/>
    </row>
    <row r="52" spans="1:20" ht="15.75">
      <c r="P52" s="67"/>
      <c r="Q52" s="231"/>
      <c r="R52" s="231"/>
      <c r="S52" s="231"/>
      <c r="T52" s="229"/>
    </row>
    <row r="53" spans="1:20" ht="15.75">
      <c r="P53" s="67"/>
      <c r="Q53" s="231"/>
      <c r="R53" s="231"/>
      <c r="S53" s="231"/>
      <c r="T53" s="229"/>
    </row>
    <row r="54" spans="1:20" ht="15.75">
      <c r="P54" s="77" t="s">
        <v>81</v>
      </c>
      <c r="Q54" s="231"/>
      <c r="R54" s="231"/>
      <c r="S54" s="231"/>
      <c r="T54" s="229"/>
    </row>
    <row r="55" spans="1:20" ht="15.75">
      <c r="P55" s="67" t="s">
        <v>83</v>
      </c>
      <c r="Q55" s="232"/>
      <c r="R55" s="232"/>
      <c r="S55" s="231"/>
      <c r="T55" s="229"/>
    </row>
    <row r="56" spans="1:20" ht="15.75">
      <c r="P56" s="67" t="s">
        <v>82</v>
      </c>
      <c r="Q56" s="231"/>
      <c r="R56" s="231"/>
      <c r="S56" s="231"/>
      <c r="T56" s="227"/>
    </row>
    <row r="57" spans="1:20">
      <c r="P57" s="229"/>
      <c r="Q57" s="229"/>
      <c r="R57" s="229"/>
      <c r="S57" s="229"/>
      <c r="T57" s="229"/>
    </row>
    <row r="59" spans="1:20" ht="62.25" customHeight="1">
      <c r="A59" s="94">
        <v>1</v>
      </c>
      <c r="B59" s="110" t="s">
        <v>43</v>
      </c>
      <c r="C59" s="223" t="s">
        <v>50</v>
      </c>
      <c r="D59" s="223"/>
      <c r="E59" s="93"/>
      <c r="F59" s="93"/>
    </row>
    <row r="60" spans="1:20" ht="41.25" customHeight="1">
      <c r="A60" s="94">
        <v>2</v>
      </c>
      <c r="B60" s="110" t="s">
        <v>51</v>
      </c>
      <c r="C60" s="223" t="s">
        <v>52</v>
      </c>
      <c r="D60" s="223"/>
    </row>
    <row r="61" spans="1:20" ht="72" customHeight="1">
      <c r="A61" s="94">
        <v>3</v>
      </c>
      <c r="B61" s="110" t="s">
        <v>53</v>
      </c>
      <c r="C61" s="223" t="s">
        <v>54</v>
      </c>
      <c r="D61" s="223"/>
    </row>
    <row r="62" spans="1:20" ht="114" customHeight="1">
      <c r="A62" s="94">
        <v>4</v>
      </c>
      <c r="B62" s="110" t="s">
        <v>45</v>
      </c>
      <c r="C62" s="223" t="s">
        <v>55</v>
      </c>
      <c r="D62" s="223"/>
    </row>
    <row r="63" spans="1:20" ht="45">
      <c r="A63" s="94">
        <v>5</v>
      </c>
      <c r="B63" s="110" t="s">
        <v>56</v>
      </c>
      <c r="C63" s="224" t="s">
        <v>57</v>
      </c>
      <c r="D63" s="225"/>
    </row>
    <row r="64" spans="1:20" ht="45" customHeight="1">
      <c r="A64" s="94">
        <v>6</v>
      </c>
      <c r="B64" s="95" t="s">
        <v>37</v>
      </c>
      <c r="C64" s="221" t="s">
        <v>58</v>
      </c>
      <c r="D64" s="221"/>
    </row>
    <row r="65" spans="1:4" ht="45">
      <c r="A65" s="94">
        <v>7</v>
      </c>
      <c r="B65" s="109" t="s">
        <v>39</v>
      </c>
      <c r="C65" s="221" t="s">
        <v>59</v>
      </c>
      <c r="D65" s="221"/>
    </row>
  </sheetData>
  <mergeCells count="48">
    <mergeCell ref="E36:G36"/>
    <mergeCell ref="H36:R36"/>
    <mergeCell ref="S36:U36"/>
    <mergeCell ref="V36:V38"/>
    <mergeCell ref="E37:E38"/>
    <mergeCell ref="F37:F38"/>
    <mergeCell ref="G37:G38"/>
    <mergeCell ref="H37:I37"/>
    <mergeCell ref="J37:K37"/>
    <mergeCell ref="L37:M37"/>
    <mergeCell ref="N37:O37"/>
    <mergeCell ref="P37:R37"/>
    <mergeCell ref="S37:U37"/>
    <mergeCell ref="T38:U38"/>
    <mergeCell ref="B34:C34"/>
    <mergeCell ref="A36:A38"/>
    <mergeCell ref="B36:B38"/>
    <mergeCell ref="C63:D63"/>
    <mergeCell ref="C64:D64"/>
    <mergeCell ref="C65:D65"/>
    <mergeCell ref="Q48:S48"/>
    <mergeCell ref="P49:S49"/>
    <mergeCell ref="C59:D59"/>
    <mergeCell ref="C60:D60"/>
    <mergeCell ref="C61:D61"/>
    <mergeCell ref="C62:D62"/>
    <mergeCell ref="P47:R47"/>
    <mergeCell ref="P6:R6"/>
    <mergeCell ref="S6:U6"/>
    <mergeCell ref="T7:U7"/>
    <mergeCell ref="T8:U8"/>
    <mergeCell ref="T39:U39"/>
    <mergeCell ref="N6:O6"/>
    <mergeCell ref="A1:V1"/>
    <mergeCell ref="A2:V2"/>
    <mergeCell ref="B3:C3"/>
    <mergeCell ref="A5:A7"/>
    <mergeCell ref="B5:B7"/>
    <mergeCell ref="E5:G5"/>
    <mergeCell ref="H5:R5"/>
    <mergeCell ref="S5:U5"/>
    <mergeCell ref="V5:V7"/>
    <mergeCell ref="E6:E7"/>
    <mergeCell ref="F6:F7"/>
    <mergeCell ref="G6:G7"/>
    <mergeCell ref="H6:I6"/>
    <mergeCell ref="J6:K6"/>
    <mergeCell ref="L6:M6"/>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JANUARI 2019</vt:lpstr>
      <vt:lpstr>'JANUARI 2019'!Print_Area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PERENCANAAN</cp:lastModifiedBy>
  <cp:lastPrinted>2019-02-12T08:03:27Z</cp:lastPrinted>
  <dcterms:created xsi:type="dcterms:W3CDTF">2017-04-16T06:02:15Z</dcterms:created>
  <dcterms:modified xsi:type="dcterms:W3CDTF">2019-02-12T08:05:50Z</dcterms:modified>
</cp:coreProperties>
</file>