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ta Upload ke Website\LAPORAN KEMISKINAN 2018\"/>
    </mc:Choice>
  </mc:AlternateContent>
  <xr:revisionPtr revIDLastSave="0" documentId="8_{62A7E7F4-9152-43FC-8290-288C1ED952E8}" xr6:coauthVersionLast="40" xr6:coauthVersionMax="40" xr10:uidLastSave="{00000000-0000-0000-0000-000000000000}"/>
  <bookViews>
    <workbookView xWindow="0" yWindow="0" windowWidth="15600" windowHeight="8910" xr2:uid="{00000000-000D-0000-FFFF-FFFF00000000}"/>
  </bookViews>
  <sheets>
    <sheet name="DESEMBER 2018" sheetId="23" r:id="rId1"/>
  </sheets>
  <definedNames>
    <definedName name="_xlnm.Print_Area" localSheetId="0">'DESEMBER 2018'!$A$1:$V$47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35" i="23" l="1"/>
  <c r="N35" i="23"/>
  <c r="M35" i="23"/>
  <c r="L35" i="23"/>
  <c r="K35" i="23"/>
  <c r="J35" i="23"/>
  <c r="I35" i="23"/>
  <c r="H35" i="23"/>
  <c r="Q34" i="23"/>
  <c r="R34" i="23" s="1"/>
  <c r="T31" i="23"/>
  <c r="T35" i="23" s="1"/>
  <c r="Q29" i="23"/>
  <c r="R29" i="23" s="1"/>
  <c r="P29" i="23"/>
  <c r="Q26" i="23"/>
  <c r="P26" i="23"/>
  <c r="Q23" i="23"/>
  <c r="R23" i="23" s="1"/>
  <c r="P23" i="23"/>
  <c r="Q19" i="23"/>
  <c r="P19" i="23"/>
  <c r="Q16" i="23"/>
  <c r="R16" i="23" s="1"/>
  <c r="P16" i="23"/>
  <c r="Q13" i="23"/>
  <c r="P13" i="23"/>
  <c r="P35" i="23" s="1"/>
  <c r="B8" i="23"/>
  <c r="C8" i="23" s="1"/>
  <c r="D8" i="23" s="1"/>
  <c r="E8" i="23" s="1"/>
  <c r="F8" i="23" s="1"/>
  <c r="G8" i="23" s="1"/>
  <c r="H8" i="23" s="1"/>
  <c r="I8" i="23" s="1"/>
  <c r="J8" i="23" s="1"/>
  <c r="K8" i="23" s="1"/>
  <c r="L8" i="23" s="1"/>
  <c r="M8" i="23" s="1"/>
  <c r="N8" i="23" s="1"/>
  <c r="O8" i="23" s="1"/>
  <c r="P8" i="23" s="1"/>
  <c r="Q8" i="23" s="1"/>
  <c r="R8" i="23" s="1"/>
  <c r="S8" i="23" s="1"/>
  <c r="T8" i="23" s="1"/>
  <c r="V8" i="23" s="1"/>
  <c r="R19" i="23" l="1"/>
  <c r="R26" i="23"/>
  <c r="Q35" i="23"/>
  <c r="R35" i="23" s="1"/>
  <c r="R13" i="23"/>
</calcChain>
</file>

<file path=xl/sharedStrings.xml><?xml version="1.0" encoding="utf-8"?>
<sst xmlns="http://schemas.openxmlformats.org/spreadsheetml/2006/main" count="117" uniqueCount="87">
  <si>
    <t xml:space="preserve">INVENTARISASI PROGRAM DAN KEGIATAN PENANGGULANGAN KEMISKINAN  KABUPATEN BULELENG </t>
  </si>
  <si>
    <t>No</t>
  </si>
  <si>
    <t>Program / Kegiatan</t>
  </si>
  <si>
    <t>Lokasi</t>
  </si>
  <si>
    <t>Jenis</t>
  </si>
  <si>
    <t>Sasaran</t>
  </si>
  <si>
    <t>Sumber Dana (000)</t>
  </si>
  <si>
    <t xml:space="preserve">REALISASI </t>
  </si>
  <si>
    <t>KET</t>
  </si>
  <si>
    <t>(Kec, Desa/Kel.</t>
  </si>
  <si>
    <t>Bantuan</t>
  </si>
  <si>
    <t>Target</t>
  </si>
  <si>
    <t>Satuan</t>
  </si>
  <si>
    <t xml:space="preserve">Jumlah Penerima Manfaat </t>
  </si>
  <si>
    <t>APBN (Pusat)</t>
  </si>
  <si>
    <t>APBD PROV.</t>
  </si>
  <si>
    <t>APBD KAB. / KOTA</t>
  </si>
  <si>
    <t>CSR / Lainnya</t>
  </si>
  <si>
    <t>TOTAL</t>
  </si>
  <si>
    <t>FISIK</t>
  </si>
  <si>
    <t>Banjar Dinas/Lingkungan)</t>
  </si>
  <si>
    <t>Anggaran</t>
  </si>
  <si>
    <t>Realisasi</t>
  </si>
  <si>
    <t>(%)</t>
  </si>
  <si>
    <t>Jumlah</t>
  </si>
  <si>
    <t>Dinas PP,KB,PP dan PA</t>
  </si>
  <si>
    <t xml:space="preserve">     </t>
  </si>
  <si>
    <t>Program Pelayanan Kontrasepsi</t>
  </si>
  <si>
    <t>Kegiatan :</t>
  </si>
  <si>
    <t xml:space="preserve">Pelayanan Konseling KB </t>
  </si>
  <si>
    <t>9 Kecamatan di Kabupaten Buleleng</t>
  </si>
  <si>
    <t>Orang</t>
  </si>
  <si>
    <t>Program Penyiapan Tenaga Pendamping Kelompok BKB</t>
  </si>
  <si>
    <t>Pelatihan Tenaga Pendamping Kelompok BKB di Kecamatan</t>
  </si>
  <si>
    <t>Program peningkatan peran perempuan di perdesaan</t>
  </si>
  <si>
    <t>Pelatihan Perempuan di Pedesaan dalam bidang usaha ekonomi produktif</t>
  </si>
  <si>
    <t>Pelatihan Tata Boga, Tata Rias</t>
  </si>
  <si>
    <t>Kelompok</t>
  </si>
  <si>
    <t>-</t>
  </si>
  <si>
    <t xml:space="preserve">Peningkatan kualitas hidup dan perlindungan perempuan  </t>
  </si>
  <si>
    <t>Revitalisasi GSI-B</t>
  </si>
  <si>
    <t>9 Kecamatan</t>
  </si>
  <si>
    <t>Kecamatan</t>
  </si>
  <si>
    <t>Desa</t>
  </si>
  <si>
    <t>Program Kesehatan Reproduksi Remaja</t>
  </si>
  <si>
    <t>Advokasi dan KIE tentang Kesehatan Reproduksi Remaja (KRR)</t>
  </si>
  <si>
    <t>Kabupaten Buleleng</t>
  </si>
  <si>
    <t xml:space="preserve">Kepala Dinas Pengendalian Penduduk Keluarga Berencana </t>
  </si>
  <si>
    <t>Pemberdayaan Perempuan dan Perlindungan Anak Kab.Buleleng</t>
  </si>
  <si>
    <t>dr. Ni Made Sukarmini, M.AP</t>
  </si>
  <si>
    <t>Pembina Utama Muda</t>
  </si>
  <si>
    <t>NIP. 19601121 198703 2 005</t>
  </si>
  <si>
    <t>Program Keluarga Berencana</t>
  </si>
  <si>
    <t>Pelayanan KIE</t>
  </si>
  <si>
    <t>Program Penguatan Kelembagaan Pengarusutamaan Gender dan Anak</t>
  </si>
  <si>
    <t>Pengembangan Kabupaten Layak Anak</t>
  </si>
  <si>
    <t>TAHUN 2018</t>
  </si>
  <si>
    <t>Pelatihan KHA &amp; PATBM</t>
  </si>
  <si>
    <t>Pelatihan untuk Gugus Tugas Layak Anak dan PATBM Desa di Kabupaten Buleleng</t>
  </si>
  <si>
    <t>Desa di Kabupaten Buleleng</t>
  </si>
  <si>
    <t>9 Kecamatan dan 9 Desa</t>
  </si>
  <si>
    <t>Desa yang diberdayakan GSI-B melalui Sosialisasi GSI-B</t>
  </si>
  <si>
    <t>Sosialisasi PIK Remaja kepada remaja jalur Formal dan non formal</t>
  </si>
  <si>
    <t>Klaster I</t>
  </si>
  <si>
    <t>Klaster II</t>
  </si>
  <si>
    <t>Klaster III</t>
  </si>
  <si>
    <t xml:space="preserve">Masyarakat yang mendapatkan Pelayanan Konseling KB, Pelayanan Kontrasepsi Gratis melalui Tim Keluarga Berencana Keliling (TKBK) Mobil Unit Pelayanan, </t>
  </si>
  <si>
    <t>Jumlah Peserta Pelatihan Tenaga Pendamping Kelompok Bina Keluarga, (Kader Poktan, Bina Keluarga Balita (BKB), Bina Keluarga Remaja (BKR), Bina Keluarga Lansia (BKL),Usaha Peningkatan Pendapatan Keluarga Sejahtera (UPPKS)</t>
  </si>
  <si>
    <t>Kegiatan berupa Komunikasi Infromasi dan Edukasi, diberika oleh PLKB/PKB kepada PUS tentang KB dan hal lain yang berhubungan dengan KB, seperti manfaat penggunaan IUD, IMPLANT, Pasektomi</t>
  </si>
  <si>
    <t>Pelayanan Konseling KB</t>
  </si>
  <si>
    <t>Kegiatan berupa Pelayanan KB Keliling oleh Tim Keluarga Berencana Keliling (TKBK)</t>
  </si>
  <si>
    <t>Pelatihan Tenaga Pendamping Bina Keluarga di Kecamatan</t>
  </si>
  <si>
    <t>Kegiatan berupa Sosialisasi/Pelatihan Kader Poktan, Bina Keluarga Balita (BKB), Bina Keluarga Remaja (BKR), Bina Keluarga Lansia (BKL), dan Usaha Peningkatan Pendapatan Keluarga Sejahtera (UPPKS)</t>
  </si>
  <si>
    <t>Kegiatan  Berupa pelatihan Konvensi Hak Anak sebagai salah satu bentuk pemberdayaan dan pemenuhan hak-hak anak kepada Gugus Tugas KLA serta Perlindungan Anak Berbasis Masyarakat (PATBM) kepada Desa di Kabupaten Buleleng, jadi PATBM ini menghusukan suatu desa untuk berpartisipasi dalam Perlindungan Anak</t>
  </si>
  <si>
    <t>Pelatihan Perempuan di pedesaan dalam bidang Usaha Ekonomi Produktif (UEP)</t>
  </si>
  <si>
    <t>Pelatihan berupa Tata Rias dan Tata Boga</t>
  </si>
  <si>
    <t>Kegiatan berupa Sosialisasi kepada Bidan di Desa mengenai GSI-B</t>
  </si>
  <si>
    <t>Kegiatan berupa Sosialisasi kepada Remaja di mengenai Kesehatan Reproduksi Remaja</t>
  </si>
  <si>
    <t>PUS yang mendapatkan Pelayanan KIE</t>
  </si>
  <si>
    <t>9 Desa</t>
  </si>
  <si>
    <t>225 Orang</t>
  </si>
  <si>
    <t>19 Kelompok</t>
  </si>
  <si>
    <t>600 Orang</t>
  </si>
  <si>
    <t>Singaraja, 2 Januari 2019</t>
  </si>
  <si>
    <t>Keadaan s/d Desember 2018</t>
  </si>
  <si>
    <t>110,640 Orang</t>
  </si>
  <si>
    <t>5,496 Orang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</si>
</sst>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(* #,##0_);_(* \(#,##0\);_(* &quot;-&quot;_);_(@_)"/>
    <numFmt numFmtId="43" formatCode="_(* #,##0.00_);_(* \(#,##0.00\);_(* &quot;-&quot;??_);_(@_)"/>
    <numFmt numFmtId="164" formatCode="_-* #,##0_-;\-* #,##0_-;_-* &quot;-&quot;_-;_-@_-"/>
    <numFmt numFmtId="165" formatCode="_(* #,##0_);_(* \(#,##0\);_(* &quot;-&quot;??_);_(@_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6"/>
      <name val="Arial"/>
      <family val="2"/>
    </font>
    <font>
      <b/>
      <sz val="9"/>
      <name val="Arial"/>
      <family val="2"/>
    </font>
    <font>
      <b/>
      <sz val="12"/>
      <name val="Arial"/>
      <family val="2"/>
    </font>
    <font>
      <b/>
      <sz val="9"/>
      <color theme="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FF0000"/>
      <name val="Arial"/>
      <family val="2"/>
    </font>
    <font>
      <sz val="11"/>
      <name val="Calibri"/>
      <family val="2"/>
      <charset val="1"/>
      <scheme val="minor"/>
    </font>
    <font>
      <sz val="12"/>
      <color theme="1"/>
      <name val="Calibri"/>
      <family val="2"/>
      <charset val="1"/>
      <scheme val="minor"/>
    </font>
    <font>
      <b/>
      <u/>
      <sz val="12"/>
      <color theme="1"/>
      <name val="Calibri"/>
      <family val="2"/>
      <charset val="1"/>
      <scheme val="minor"/>
    </font>
    <font>
      <b/>
      <sz val="1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u/>
      <sz val="12"/>
      <name val="Times New Roman"/>
      <family val="1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8">
    <xf numFmtId="0" fontId="0" fillId="0" borderId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64" fontId="19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9" fillId="0" borderId="0"/>
  </cellStyleXfs>
  <cellXfs count="187">
    <xf numFmtId="0" fontId="0" fillId="0" borderId="0" xfId="0"/>
    <xf numFmtId="0" fontId="2" fillId="0" borderId="0" xfId="1"/>
    <xf numFmtId="0" fontId="4" fillId="0" borderId="0" xfId="1" applyFont="1"/>
    <xf numFmtId="0" fontId="4" fillId="0" borderId="0" xfId="1" applyFont="1" applyBorder="1"/>
    <xf numFmtId="0" fontId="4" fillId="0" borderId="0" xfId="1" applyFont="1" applyBorder="1" applyAlignment="1">
      <alignment horizontal="right"/>
    </xf>
    <xf numFmtId="0" fontId="6" fillId="0" borderId="0" xfId="1" applyFont="1" applyBorder="1"/>
    <xf numFmtId="0" fontId="6" fillId="0" borderId="0" xfId="1" applyFont="1"/>
    <xf numFmtId="41" fontId="6" fillId="0" borderId="0" xfId="1" applyNumberFormat="1" applyFont="1"/>
    <xf numFmtId="43" fontId="4" fillId="0" borderId="0" xfId="1" applyNumberFormat="1" applyFont="1"/>
    <xf numFmtId="0" fontId="4" fillId="0" borderId="0" xfId="1" applyFont="1" applyAlignment="1">
      <alignment horizontal="center"/>
    </xf>
    <xf numFmtId="0" fontId="4" fillId="2" borderId="0" xfId="1" applyFont="1" applyFill="1" applyAlignment="1">
      <alignment horizontal="center"/>
    </xf>
    <xf numFmtId="9" fontId="4" fillId="0" borderId="0" xfId="2" applyFont="1"/>
    <xf numFmtId="0" fontId="7" fillId="0" borderId="15" xfId="1" applyFont="1" applyBorder="1" applyAlignment="1">
      <alignment horizontal="center" vertical="center"/>
    </xf>
    <xf numFmtId="0" fontId="7" fillId="0" borderId="16" xfId="1" applyFont="1" applyBorder="1" applyAlignment="1">
      <alignment horizontal="center" vertical="center"/>
    </xf>
    <xf numFmtId="0" fontId="8" fillId="0" borderId="6" xfId="1" applyFont="1" applyBorder="1"/>
    <xf numFmtId="0" fontId="8" fillId="0" borderId="6" xfId="1" applyFont="1" applyBorder="1" applyAlignment="1">
      <alignment horizontal="right"/>
    </xf>
    <xf numFmtId="43" fontId="8" fillId="0" borderId="6" xfId="3" applyFont="1" applyBorder="1"/>
    <xf numFmtId="43" fontId="8" fillId="0" borderId="6" xfId="3" applyFont="1" applyBorder="1" applyAlignment="1">
      <alignment horizontal="center" vertical="top"/>
    </xf>
    <xf numFmtId="165" fontId="8" fillId="0" borderId="1" xfId="3" applyNumberFormat="1" applyFont="1" applyBorder="1" applyAlignment="1">
      <alignment horizontal="center" vertical="top"/>
    </xf>
    <xf numFmtId="43" fontId="8" fillId="2" borderId="0" xfId="3" applyFont="1" applyFill="1" applyBorder="1" applyAlignment="1">
      <alignment horizontal="center" vertical="top"/>
    </xf>
    <xf numFmtId="0" fontId="9" fillId="0" borderId="5" xfId="1" applyFont="1" applyBorder="1" applyAlignment="1">
      <alignment vertical="top"/>
    </xf>
    <xf numFmtId="0" fontId="9" fillId="0" borderId="0" xfId="1" applyFont="1" applyBorder="1" applyAlignment="1">
      <alignment horizontal="center" vertical="top"/>
    </xf>
    <xf numFmtId="165" fontId="9" fillId="0" borderId="0" xfId="3" applyNumberFormat="1" applyFont="1" applyBorder="1" applyAlignment="1">
      <alignment horizontal="center" vertical="top"/>
    </xf>
    <xf numFmtId="165" fontId="9" fillId="0" borderId="5" xfId="3" applyNumberFormat="1" applyFont="1" applyBorder="1" applyAlignment="1">
      <alignment horizontal="center" vertical="top"/>
    </xf>
    <xf numFmtId="43" fontId="9" fillId="0" borderId="0" xfId="3" applyFont="1" applyBorder="1" applyAlignment="1">
      <alignment horizontal="center" vertical="top"/>
    </xf>
    <xf numFmtId="165" fontId="9" fillId="0" borderId="5" xfId="3" applyNumberFormat="1" applyFont="1" applyFill="1" applyBorder="1" applyAlignment="1">
      <alignment horizontal="center" vertical="top"/>
    </xf>
    <xf numFmtId="43" fontId="8" fillId="0" borderId="0" xfId="3" applyFont="1" applyFill="1" applyBorder="1" applyAlignment="1">
      <alignment horizontal="center" vertical="top"/>
    </xf>
    <xf numFmtId="0" fontId="10" fillId="0" borderId="18" xfId="1" applyFont="1" applyBorder="1" applyAlignment="1">
      <alignment horizontal="left" vertical="top" wrapText="1"/>
    </xf>
    <xf numFmtId="0" fontId="9" fillId="0" borderId="0" xfId="1" applyFont="1" applyBorder="1" applyAlignment="1">
      <alignment vertical="top" wrapText="1"/>
    </xf>
    <xf numFmtId="41" fontId="9" fillId="0" borderId="5" xfId="4" applyFont="1" applyBorder="1" applyAlignment="1">
      <alignment horizontal="center" vertical="top"/>
    </xf>
    <xf numFmtId="10" fontId="9" fillId="0" borderId="0" xfId="3" applyNumberFormat="1" applyFont="1" applyBorder="1" applyAlignment="1">
      <alignment horizontal="center" vertical="top"/>
    </xf>
    <xf numFmtId="9" fontId="8" fillId="0" borderId="0" xfId="2" applyFont="1" applyFill="1" applyBorder="1" applyAlignment="1">
      <alignment horizontal="center" vertical="top"/>
    </xf>
    <xf numFmtId="0" fontId="9" fillId="0" borderId="5" xfId="1" applyFont="1" applyBorder="1"/>
    <xf numFmtId="0" fontId="9" fillId="0" borderId="0" xfId="1" applyFont="1" applyBorder="1"/>
    <xf numFmtId="165" fontId="9" fillId="0" borderId="0" xfId="3" applyNumberFormat="1" applyFont="1" applyBorder="1"/>
    <xf numFmtId="165" fontId="9" fillId="0" borderId="5" xfId="3" applyNumberFormat="1" applyFont="1" applyBorder="1"/>
    <xf numFmtId="0" fontId="9" fillId="0" borderId="0" xfId="1" applyFont="1" applyFill="1" applyBorder="1" applyAlignment="1">
      <alignment horizontal="left" vertical="top" wrapText="1"/>
    </xf>
    <xf numFmtId="0" fontId="9" fillId="0" borderId="5" xfId="1" applyFont="1" applyBorder="1" applyAlignment="1">
      <alignment horizontal="center"/>
    </xf>
    <xf numFmtId="0" fontId="9" fillId="0" borderId="0" xfId="1" applyFont="1" applyBorder="1" applyAlignment="1">
      <alignment horizontal="center"/>
    </xf>
    <xf numFmtId="165" fontId="9" fillId="0" borderId="0" xfId="3" applyNumberFormat="1" applyFont="1" applyBorder="1" applyAlignment="1">
      <alignment horizontal="center"/>
    </xf>
    <xf numFmtId="165" fontId="9" fillId="0" borderId="5" xfId="3" applyNumberFormat="1" applyFont="1" applyBorder="1" applyAlignment="1">
      <alignment horizontal="center"/>
    </xf>
    <xf numFmtId="41" fontId="9" fillId="0" borderId="5" xfId="1" applyNumberFormat="1" applyFont="1" applyBorder="1" applyAlignment="1">
      <alignment horizontal="center" vertical="top"/>
    </xf>
    <xf numFmtId="165" fontId="11" fillId="0" borderId="0" xfId="3" applyNumberFormat="1" applyFont="1" applyFill="1" applyBorder="1" applyAlignment="1">
      <alignment horizontal="center" vertical="top"/>
    </xf>
    <xf numFmtId="43" fontId="8" fillId="0" borderId="0" xfId="3" applyFont="1" applyFill="1" applyBorder="1" applyAlignment="1">
      <alignment horizontal="left" vertical="top"/>
    </xf>
    <xf numFmtId="0" fontId="10" fillId="0" borderId="0" xfId="1" applyFont="1" applyBorder="1" applyAlignment="1">
      <alignment horizontal="left" vertical="top" wrapText="1"/>
    </xf>
    <xf numFmtId="0" fontId="9" fillId="0" borderId="0" xfId="1" applyFont="1" applyBorder="1" applyAlignment="1">
      <alignment horizontal="left" vertical="top"/>
    </xf>
    <xf numFmtId="0" fontId="9" fillId="0" borderId="0" xfId="1" applyFont="1" applyBorder="1" applyAlignment="1">
      <alignment horizontal="left" vertical="top" wrapText="1"/>
    </xf>
    <xf numFmtId="0" fontId="8" fillId="0" borderId="5" xfId="1" applyFont="1" applyFill="1" applyBorder="1" applyAlignment="1">
      <alignment horizontal="center" vertical="top"/>
    </xf>
    <xf numFmtId="0" fontId="9" fillId="0" borderId="5" xfId="1" applyFont="1" applyBorder="1" applyAlignment="1">
      <alignment vertical="center"/>
    </xf>
    <xf numFmtId="165" fontId="9" fillId="0" borderId="0" xfId="3" applyNumberFormat="1" applyFont="1" applyBorder="1" applyAlignment="1">
      <alignment horizontal="center" vertical="center"/>
    </xf>
    <xf numFmtId="165" fontId="9" fillId="0" borderId="5" xfId="3" applyNumberFormat="1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top" wrapText="1"/>
    </xf>
    <xf numFmtId="0" fontId="9" fillId="0" borderId="0" xfId="1" applyFont="1" applyBorder="1" applyAlignment="1">
      <alignment horizontal="center" vertical="top" wrapText="1"/>
    </xf>
    <xf numFmtId="165" fontId="9" fillId="0" borderId="18" xfId="3" applyNumberFormat="1" applyFont="1" applyBorder="1" applyAlignment="1">
      <alignment horizontal="center"/>
    </xf>
    <xf numFmtId="0" fontId="2" fillId="0" borderId="5" xfId="1" applyBorder="1"/>
    <xf numFmtId="0" fontId="7" fillId="3" borderId="14" xfId="1" applyFont="1" applyFill="1" applyBorder="1" applyAlignment="1">
      <alignment horizontal="center" vertical="top"/>
    </xf>
    <xf numFmtId="0" fontId="7" fillId="3" borderId="14" xfId="1" applyFont="1" applyFill="1" applyBorder="1"/>
    <xf numFmtId="0" fontId="7" fillId="3" borderId="14" xfId="1" applyFont="1" applyFill="1" applyBorder="1" applyAlignment="1">
      <alignment horizontal="right"/>
    </xf>
    <xf numFmtId="165" fontId="7" fillId="3" borderId="14" xfId="3" applyNumberFormat="1" applyFont="1" applyFill="1" applyBorder="1"/>
    <xf numFmtId="165" fontId="7" fillId="3" borderId="14" xfId="3" applyNumberFormat="1" applyFont="1" applyFill="1" applyBorder="1" applyAlignment="1">
      <alignment horizontal="center"/>
    </xf>
    <xf numFmtId="43" fontId="7" fillId="3" borderId="10" xfId="3" applyFont="1" applyFill="1" applyBorder="1" applyAlignment="1">
      <alignment horizontal="center"/>
    </xf>
    <xf numFmtId="9" fontId="7" fillId="3" borderId="14" xfId="2" applyFont="1" applyFill="1" applyBorder="1"/>
    <xf numFmtId="0" fontId="2" fillId="0" borderId="0" xfId="1" applyAlignment="1">
      <alignment horizontal="center"/>
    </xf>
    <xf numFmtId="0" fontId="12" fillId="2" borderId="0" xfId="1" applyFont="1" applyFill="1" applyAlignment="1">
      <alignment horizontal="center"/>
    </xf>
    <xf numFmtId="0" fontId="12" fillId="0" borderId="0" xfId="1" applyFont="1"/>
    <xf numFmtId="0" fontId="13" fillId="0" borderId="0" xfId="1" applyFont="1"/>
    <xf numFmtId="0" fontId="7" fillId="2" borderId="0" xfId="1" applyFont="1" applyFill="1" applyBorder="1" applyAlignment="1">
      <alignment horizontal="center" vertical="center"/>
    </xf>
    <xf numFmtId="0" fontId="7" fillId="2" borderId="14" xfId="1" applyFont="1" applyFill="1" applyBorder="1" applyAlignment="1">
      <alignment horizontal="center" vertical="center"/>
    </xf>
    <xf numFmtId="0" fontId="7" fillId="2" borderId="14" xfId="1" applyFont="1" applyFill="1" applyBorder="1" applyAlignment="1">
      <alignment horizontal="center" vertical="center" wrapText="1"/>
    </xf>
    <xf numFmtId="10" fontId="7" fillId="3" borderId="14" xfId="3" applyNumberFormat="1" applyFont="1" applyFill="1" applyBorder="1" applyAlignment="1">
      <alignment horizontal="center"/>
    </xf>
    <xf numFmtId="10" fontId="2" fillId="0" borderId="0" xfId="1" applyNumberFormat="1"/>
    <xf numFmtId="0" fontId="16" fillId="0" borderId="0" xfId="1" applyFont="1" applyFill="1" applyBorder="1" applyAlignment="1">
      <alignment horizontal="left" vertical="top"/>
    </xf>
    <xf numFmtId="0" fontId="2" fillId="0" borderId="0" xfId="1" applyAlignment="1"/>
    <xf numFmtId="0" fontId="14" fillId="0" borderId="0" xfId="1" applyFont="1" applyAlignment="1"/>
    <xf numFmtId="0" fontId="7" fillId="4" borderId="14" xfId="1" applyFont="1" applyFill="1" applyBorder="1" applyAlignment="1">
      <alignment horizontal="center" vertical="center" wrapText="1"/>
    </xf>
    <xf numFmtId="9" fontId="7" fillId="4" borderId="14" xfId="2" applyFont="1" applyFill="1" applyBorder="1" applyAlignment="1">
      <alignment horizontal="center" vertical="center" wrapText="1"/>
    </xf>
    <xf numFmtId="10" fontId="8" fillId="0" borderId="0" xfId="3" applyNumberFormat="1" applyFont="1" applyFill="1" applyBorder="1" applyAlignment="1">
      <alignment horizontal="center" vertical="center"/>
    </xf>
    <xf numFmtId="43" fontId="8" fillId="0" borderId="0" xfId="3" applyFont="1" applyFill="1" applyBorder="1" applyAlignment="1">
      <alignment horizontal="center" vertical="center"/>
    </xf>
    <xf numFmtId="10" fontId="8" fillId="0" borderId="0" xfId="4" applyNumberFormat="1" applyFont="1" applyFill="1" applyBorder="1" applyAlignment="1">
      <alignment horizontal="center" vertical="center"/>
    </xf>
    <xf numFmtId="43" fontId="8" fillId="2" borderId="0" xfId="3" applyFont="1" applyFill="1" applyBorder="1" applyAlignment="1">
      <alignment horizontal="center" vertical="center"/>
    </xf>
    <xf numFmtId="41" fontId="9" fillId="0" borderId="5" xfId="4" applyFont="1" applyBorder="1" applyAlignment="1">
      <alignment horizontal="center" vertical="center"/>
    </xf>
    <xf numFmtId="0" fontId="9" fillId="0" borderId="0" xfId="1" applyFont="1" applyFill="1" applyBorder="1" applyAlignment="1">
      <alignment horizontal="center" vertical="center"/>
    </xf>
    <xf numFmtId="41" fontId="9" fillId="0" borderId="5" xfId="4" applyFont="1" applyBorder="1" applyAlignment="1">
      <alignment horizontal="center" vertical="center" wrapText="1"/>
    </xf>
    <xf numFmtId="10" fontId="9" fillId="0" borderId="0" xfId="3" applyNumberFormat="1" applyFont="1" applyBorder="1" applyAlignment="1">
      <alignment horizontal="center" vertical="center"/>
    </xf>
    <xf numFmtId="0" fontId="9" fillId="0" borderId="5" xfId="1" applyFont="1" applyBorder="1" applyAlignment="1">
      <alignment horizontal="left" vertical="center" wrapText="1"/>
    </xf>
    <xf numFmtId="0" fontId="9" fillId="0" borderId="0" xfId="1" applyFont="1" applyBorder="1" applyAlignment="1">
      <alignment horizontal="center" vertical="center"/>
    </xf>
    <xf numFmtId="0" fontId="8" fillId="0" borderId="5" xfId="1" applyFont="1" applyFill="1" applyBorder="1" applyAlignment="1">
      <alignment horizontal="center" vertical="center"/>
    </xf>
    <xf numFmtId="43" fontId="8" fillId="0" borderId="0" xfId="3" applyFont="1" applyFill="1" applyBorder="1" applyAlignment="1">
      <alignment horizontal="left" vertical="center"/>
    </xf>
    <xf numFmtId="9" fontId="8" fillId="0" borderId="5" xfId="2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vertical="center" wrapText="1"/>
    </xf>
    <xf numFmtId="41" fontId="9" fillId="0" borderId="5" xfId="4" applyFont="1" applyBorder="1" applyAlignment="1">
      <alignment vertical="center"/>
    </xf>
    <xf numFmtId="15" fontId="16" fillId="0" borderId="0" xfId="1" applyNumberFormat="1" applyFont="1" applyFill="1" applyBorder="1" applyAlignment="1">
      <alignment horizontal="left" vertical="top"/>
    </xf>
    <xf numFmtId="0" fontId="18" fillId="0" borderId="0" xfId="1" applyFont="1" applyFill="1" applyBorder="1" applyAlignment="1">
      <alignment horizontal="left" vertical="top"/>
    </xf>
    <xf numFmtId="165" fontId="9" fillId="0" borderId="0" xfId="3" applyNumberFormat="1" applyFont="1" applyBorder="1" applyAlignment="1">
      <alignment horizontal="center" vertical="top" wrapText="1"/>
    </xf>
    <xf numFmtId="165" fontId="9" fillId="0" borderId="5" xfId="3" applyNumberFormat="1" applyFont="1" applyBorder="1" applyAlignment="1">
      <alignment horizontal="center" vertical="top" wrapText="1"/>
    </xf>
    <xf numFmtId="43" fontId="9" fillId="0" borderId="0" xfId="3" applyFont="1" applyBorder="1" applyAlignment="1">
      <alignment horizontal="center" vertical="top" wrapText="1"/>
    </xf>
    <xf numFmtId="43" fontId="8" fillId="0" borderId="0" xfId="3" applyFont="1" applyFill="1" applyBorder="1" applyAlignment="1">
      <alignment horizontal="center" vertical="center" wrapText="1"/>
    </xf>
    <xf numFmtId="43" fontId="8" fillId="0" borderId="0" xfId="3" applyFont="1" applyFill="1" applyBorder="1" applyAlignment="1">
      <alignment horizontal="center" vertical="top" wrapText="1"/>
    </xf>
    <xf numFmtId="165" fontId="9" fillId="0" borderId="5" xfId="3" applyNumberFormat="1" applyFont="1" applyBorder="1" applyAlignment="1">
      <alignment horizontal="center" vertical="center" wrapText="1"/>
    </xf>
    <xf numFmtId="10" fontId="9" fillId="0" borderId="0" xfId="3" applyNumberFormat="1" applyFont="1" applyBorder="1" applyAlignment="1">
      <alignment horizontal="center" vertical="center" wrapText="1"/>
    </xf>
    <xf numFmtId="0" fontId="11" fillId="0" borderId="18" xfId="1" applyFont="1" applyBorder="1" applyAlignment="1">
      <alignment horizontal="left" vertical="top" wrapText="1"/>
    </xf>
    <xf numFmtId="0" fontId="7" fillId="0" borderId="18" xfId="1" applyFont="1" applyBorder="1" applyAlignment="1">
      <alignment horizontal="left" vertical="top" wrapText="1"/>
    </xf>
    <xf numFmtId="0" fontId="8" fillId="0" borderId="18" xfId="1" applyFont="1" applyBorder="1" applyAlignment="1">
      <alignment horizontal="left" vertical="top" wrapText="1"/>
    </xf>
    <xf numFmtId="0" fontId="8" fillId="0" borderId="0" xfId="1" applyFont="1" applyFill="1" applyBorder="1" applyAlignment="1">
      <alignment horizontal="left" vertical="top" wrapText="1"/>
    </xf>
    <xf numFmtId="0" fontId="7" fillId="0" borderId="0" xfId="1" applyFont="1" applyBorder="1" applyAlignment="1">
      <alignment horizontal="left" vertical="top" wrapText="1"/>
    </xf>
    <xf numFmtId="0" fontId="8" fillId="0" borderId="0" xfId="1" applyFont="1" applyBorder="1" applyAlignment="1">
      <alignment horizontal="left" vertical="top" wrapText="1"/>
    </xf>
    <xf numFmtId="0" fontId="9" fillId="0" borderId="5" xfId="1" applyFont="1" applyBorder="1" applyAlignment="1">
      <alignment horizontal="left" vertical="top" wrapText="1"/>
    </xf>
    <xf numFmtId="0" fontId="7" fillId="0" borderId="6" xfId="1" applyFont="1" applyBorder="1" applyAlignment="1">
      <alignment horizontal="center" vertical="center"/>
    </xf>
    <xf numFmtId="10" fontId="8" fillId="0" borderId="18" xfId="3" applyNumberFormat="1" applyFont="1" applyFill="1" applyBorder="1" applyAlignment="1">
      <alignment horizontal="center" vertical="center"/>
    </xf>
    <xf numFmtId="10" fontId="8" fillId="0" borderId="19" xfId="3" applyNumberFormat="1" applyFont="1" applyFill="1" applyBorder="1" applyAlignment="1">
      <alignment horizontal="center" vertical="center"/>
    </xf>
    <xf numFmtId="0" fontId="9" fillId="0" borderId="5" xfId="1" applyFont="1" applyBorder="1" applyAlignment="1">
      <alignment vertical="top" wrapText="1"/>
    </xf>
    <xf numFmtId="10" fontId="15" fillId="0" borderId="5" xfId="5" quotePrefix="1" applyNumberFormat="1" applyFont="1" applyBorder="1" applyAlignment="1">
      <alignment horizontal="center" vertical="center"/>
    </xf>
    <xf numFmtId="9" fontId="8" fillId="0" borderId="5" xfId="2" applyFont="1" applyBorder="1" applyAlignment="1">
      <alignment horizontal="center" vertical="center" wrapText="1"/>
    </xf>
    <xf numFmtId="0" fontId="2" fillId="0" borderId="5" xfId="1" applyBorder="1" applyAlignment="1">
      <alignment horizontal="center" vertical="center"/>
    </xf>
    <xf numFmtId="165" fontId="8" fillId="0" borderId="0" xfId="3" applyNumberFormat="1" applyFont="1" applyFill="1" applyBorder="1" applyAlignment="1">
      <alignment horizontal="center" vertical="center"/>
    </xf>
    <xf numFmtId="0" fontId="1" fillId="0" borderId="0" xfId="1" applyFont="1"/>
    <xf numFmtId="0" fontId="2" fillId="0" borderId="0" xfId="1" applyAlignment="1">
      <alignment wrapText="1"/>
    </xf>
    <xf numFmtId="0" fontId="2" fillId="0" borderId="14" xfId="1" applyBorder="1" applyAlignment="1">
      <alignment horizontal="center" vertical="center"/>
    </xf>
    <xf numFmtId="0" fontId="1" fillId="0" borderId="14" xfId="1" applyFont="1" applyBorder="1" applyAlignment="1">
      <alignment horizontal="left" vertical="center"/>
    </xf>
    <xf numFmtId="165" fontId="11" fillId="0" borderId="5" xfId="3" applyNumberFormat="1" applyFont="1" applyFill="1" applyBorder="1" applyAlignment="1">
      <alignment horizontal="center" vertical="center"/>
    </xf>
    <xf numFmtId="165" fontId="11" fillId="0" borderId="5" xfId="3" applyNumberFormat="1" applyFont="1" applyFill="1" applyBorder="1" applyAlignment="1">
      <alignment horizontal="center" vertical="top"/>
    </xf>
    <xf numFmtId="165" fontId="8" fillId="0" borderId="5" xfId="3" applyNumberFormat="1" applyFont="1" applyFill="1" applyBorder="1" applyAlignment="1">
      <alignment horizontal="center" vertical="center" wrapText="1"/>
    </xf>
    <xf numFmtId="165" fontId="8" fillId="0" borderId="5" xfId="3" applyNumberFormat="1" applyFont="1" applyFill="1" applyBorder="1" applyAlignment="1">
      <alignment horizontal="center" vertical="center"/>
    </xf>
    <xf numFmtId="165" fontId="8" fillId="0" borderId="5" xfId="3" applyNumberFormat="1" applyFont="1" applyFill="1" applyBorder="1" applyAlignment="1">
      <alignment horizontal="center" vertical="top" wrapText="1"/>
    </xf>
    <xf numFmtId="165" fontId="11" fillId="0" borderId="5" xfId="3" applyNumberFormat="1" applyFont="1" applyFill="1" applyBorder="1" applyAlignment="1">
      <alignment horizontal="center" vertical="top" wrapText="1"/>
    </xf>
    <xf numFmtId="165" fontId="11" fillId="0" borderId="5" xfId="3" applyNumberFormat="1" applyFont="1" applyFill="1" applyBorder="1" applyAlignment="1">
      <alignment horizontal="center"/>
    </xf>
    <xf numFmtId="0" fontId="8" fillId="0" borderId="18" xfId="1" applyFont="1" applyFill="1" applyBorder="1" applyAlignment="1">
      <alignment horizontal="left" vertical="top" wrapText="1"/>
    </xf>
    <xf numFmtId="0" fontId="8" fillId="0" borderId="18" xfId="1" applyFont="1" applyFill="1" applyBorder="1" applyAlignment="1">
      <alignment vertical="top" wrapText="1"/>
    </xf>
    <xf numFmtId="0" fontId="8" fillId="0" borderId="5" xfId="1" applyFont="1" applyFill="1" applyBorder="1" applyAlignment="1">
      <alignment vertical="top" wrapText="1"/>
    </xf>
    <xf numFmtId="41" fontId="8" fillId="0" borderId="5" xfId="0" applyNumberFormat="1" applyFont="1" applyBorder="1" applyAlignment="1">
      <alignment horizontal="center" vertical="center"/>
    </xf>
    <xf numFmtId="41" fontId="11" fillId="0" borderId="5" xfId="3" applyNumberFormat="1" applyFont="1" applyBorder="1" applyAlignment="1">
      <alignment horizontal="center" vertical="top" wrapText="1"/>
    </xf>
    <xf numFmtId="41" fontId="11" fillId="0" borderId="5" xfId="3" applyNumberFormat="1" applyFont="1" applyBorder="1" applyAlignment="1">
      <alignment horizontal="center" vertical="top"/>
    </xf>
    <xf numFmtId="41" fontId="11" fillId="0" borderId="5" xfId="3" applyNumberFormat="1" applyFont="1" applyBorder="1"/>
    <xf numFmtId="41" fontId="11" fillId="0" borderId="5" xfId="3" applyNumberFormat="1" applyFont="1" applyBorder="1" applyAlignment="1">
      <alignment horizontal="center"/>
    </xf>
    <xf numFmtId="41" fontId="8" fillId="0" borderId="5" xfId="6" applyNumberFormat="1" applyFont="1" applyBorder="1" applyAlignment="1">
      <alignment horizontal="center" vertical="center"/>
    </xf>
    <xf numFmtId="41" fontId="8" fillId="0" borderId="5" xfId="7" applyNumberFormat="1" applyFont="1" applyBorder="1" applyAlignment="1">
      <alignment vertical="center"/>
    </xf>
    <xf numFmtId="0" fontId="13" fillId="0" borderId="0" xfId="1" applyFont="1" applyAlignment="1">
      <alignment horizontal="left"/>
    </xf>
    <xf numFmtId="0" fontId="9" fillId="0" borderId="5" xfId="1" applyFont="1" applyBorder="1" applyAlignment="1">
      <alignment horizontal="center" vertical="top"/>
    </xf>
    <xf numFmtId="0" fontId="9" fillId="0" borderId="18" xfId="1" applyFont="1" applyBorder="1" applyAlignment="1">
      <alignment horizontal="left" vertical="top" wrapText="1"/>
    </xf>
    <xf numFmtId="0" fontId="7" fillId="2" borderId="6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7" fillId="2" borderId="5" xfId="1" applyFont="1" applyFill="1" applyBorder="1" applyAlignment="1">
      <alignment horizontal="center" vertical="center"/>
    </xf>
    <xf numFmtId="0" fontId="9" fillId="0" borderId="5" xfId="1" applyFont="1" applyBorder="1" applyAlignment="1">
      <alignment horizontal="center" vertical="center"/>
    </xf>
    <xf numFmtId="0" fontId="1" fillId="0" borderId="14" xfId="1" applyFont="1" applyBorder="1" applyAlignment="1">
      <alignment horizontal="left" vertical="center" wrapText="1"/>
    </xf>
    <xf numFmtId="0" fontId="1" fillId="0" borderId="14" xfId="1" applyFont="1" applyBorder="1" applyAlignment="1">
      <alignment horizontal="left" vertical="top" wrapText="1"/>
    </xf>
    <xf numFmtId="0" fontId="3" fillId="0" borderId="0" xfId="1" applyFont="1" applyAlignment="1">
      <alignment horizontal="center"/>
    </xf>
    <xf numFmtId="0" fontId="5" fillId="0" borderId="0" xfId="1" applyFont="1" applyAlignment="1">
      <alignment horizontal="left"/>
    </xf>
    <xf numFmtId="0" fontId="7" fillId="2" borderId="1" xfId="1" applyFont="1" applyFill="1" applyBorder="1" applyAlignment="1">
      <alignment horizontal="center" vertical="center"/>
    </xf>
    <xf numFmtId="0" fontId="7" fillId="2" borderId="5" xfId="1" applyFont="1" applyFill="1" applyBorder="1" applyAlignment="1">
      <alignment horizontal="center" vertical="center"/>
    </xf>
    <xf numFmtId="0" fontId="7" fillId="2" borderId="13" xfId="1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9" fontId="7" fillId="2" borderId="2" xfId="2" applyFont="1" applyFill="1" applyBorder="1" applyAlignment="1">
      <alignment horizontal="center" vertical="center" wrapText="1"/>
    </xf>
    <xf numFmtId="9" fontId="7" fillId="2" borderId="3" xfId="2" applyFont="1" applyFill="1" applyBorder="1" applyAlignment="1">
      <alignment horizontal="center" vertical="center" wrapText="1"/>
    </xf>
    <xf numFmtId="9" fontId="7" fillId="2" borderId="4" xfId="2" applyFont="1" applyFill="1" applyBorder="1" applyAlignment="1">
      <alignment horizontal="center" vertical="center" wrapText="1"/>
    </xf>
    <xf numFmtId="9" fontId="7" fillId="0" borderId="1" xfId="2" applyFont="1" applyBorder="1" applyAlignment="1">
      <alignment horizontal="center" vertical="center" wrapText="1"/>
    </xf>
    <xf numFmtId="9" fontId="7" fillId="0" borderId="5" xfId="2" applyFont="1" applyBorder="1" applyAlignment="1">
      <alignment horizontal="center" vertical="center" wrapText="1"/>
    </xf>
    <xf numFmtId="9" fontId="7" fillId="0" borderId="13" xfId="2" applyFont="1" applyBorder="1" applyAlignment="1">
      <alignment horizontal="center" vertical="center" wrapText="1"/>
    </xf>
    <xf numFmtId="0" fontId="7" fillId="2" borderId="6" xfId="1" applyFont="1" applyFill="1" applyBorder="1" applyAlignment="1">
      <alignment horizontal="center" vertical="center"/>
    </xf>
    <xf numFmtId="0" fontId="7" fillId="2" borderId="7" xfId="1" applyFont="1" applyFill="1" applyBorder="1" applyAlignment="1">
      <alignment horizontal="center" vertical="center" wrapText="1"/>
    </xf>
    <xf numFmtId="0" fontId="7" fillId="2" borderId="11" xfId="1" applyFont="1" applyFill="1" applyBorder="1" applyAlignment="1">
      <alignment horizontal="center" vertical="center" wrapText="1"/>
    </xf>
    <xf numFmtId="0" fontId="7" fillId="2" borderId="8" xfId="1" applyFont="1" applyFill="1" applyBorder="1" applyAlignment="1">
      <alignment horizontal="center" vertical="center" wrapText="1"/>
    </xf>
    <xf numFmtId="9" fontId="7" fillId="2" borderId="9" xfId="2" applyFont="1" applyFill="1" applyBorder="1" applyAlignment="1">
      <alignment horizontal="center" vertical="center" wrapText="1"/>
    </xf>
    <xf numFmtId="9" fontId="7" fillId="2" borderId="12" xfId="2" applyFont="1" applyFill="1" applyBorder="1" applyAlignment="1">
      <alignment horizontal="center" vertical="center" wrapText="1"/>
    </xf>
    <xf numFmtId="9" fontId="7" fillId="2" borderId="10" xfId="2" applyFont="1" applyFill="1" applyBorder="1" applyAlignment="1">
      <alignment horizontal="center" vertical="center" wrapText="1"/>
    </xf>
    <xf numFmtId="9" fontId="7" fillId="4" borderId="9" xfId="2" applyFont="1" applyFill="1" applyBorder="1" applyAlignment="1">
      <alignment horizontal="center" vertical="center"/>
    </xf>
    <xf numFmtId="9" fontId="7" fillId="4" borderId="10" xfId="2" applyFont="1" applyFill="1" applyBorder="1" applyAlignment="1">
      <alignment horizontal="center" vertical="center"/>
    </xf>
    <xf numFmtId="0" fontId="7" fillId="2" borderId="16" xfId="1" applyFont="1" applyFill="1" applyBorder="1" applyAlignment="1">
      <alignment horizontal="center" vertical="center"/>
    </xf>
    <xf numFmtId="0" fontId="7" fillId="2" borderId="17" xfId="1" applyFont="1" applyFill="1" applyBorder="1" applyAlignment="1">
      <alignment horizontal="center" vertical="center"/>
    </xf>
    <xf numFmtId="0" fontId="9" fillId="0" borderId="5" xfId="1" applyFont="1" applyBorder="1" applyAlignment="1">
      <alignment horizontal="center" vertical="top"/>
    </xf>
    <xf numFmtId="0" fontId="7" fillId="2" borderId="9" xfId="1" applyFont="1" applyFill="1" applyBorder="1" applyAlignment="1">
      <alignment horizontal="center" vertical="center" wrapText="1"/>
    </xf>
    <xf numFmtId="0" fontId="7" fillId="2" borderId="10" xfId="1" applyFont="1" applyFill="1" applyBorder="1" applyAlignment="1">
      <alignment horizontal="center" vertical="center" wrapText="1"/>
    </xf>
    <xf numFmtId="0" fontId="9" fillId="0" borderId="13" xfId="1" applyFont="1" applyBorder="1" applyAlignment="1">
      <alignment horizontal="center" vertical="top"/>
    </xf>
    <xf numFmtId="0" fontId="7" fillId="2" borderId="6" xfId="1" applyFont="1" applyFill="1" applyBorder="1" applyAlignment="1">
      <alignment horizontal="center" vertical="center" wrapText="1"/>
    </xf>
    <xf numFmtId="0" fontId="7" fillId="2" borderId="13" xfId="1" applyFont="1" applyFill="1" applyBorder="1" applyAlignment="1">
      <alignment horizontal="center" vertical="center" wrapText="1"/>
    </xf>
    <xf numFmtId="0" fontId="7" fillId="2" borderId="7" xfId="1" applyFont="1" applyFill="1" applyBorder="1" applyAlignment="1">
      <alignment horizontal="center" vertical="center"/>
    </xf>
    <xf numFmtId="0" fontId="7" fillId="2" borderId="8" xfId="1" applyFont="1" applyFill="1" applyBorder="1" applyAlignment="1">
      <alignment horizontal="center" vertical="center"/>
    </xf>
    <xf numFmtId="15" fontId="17" fillId="0" borderId="0" xfId="1" applyNumberFormat="1" applyFont="1" applyFill="1" applyBorder="1" applyAlignment="1">
      <alignment horizontal="left" vertical="top"/>
    </xf>
    <xf numFmtId="0" fontId="13" fillId="0" borderId="0" xfId="1" applyFont="1" applyAlignment="1">
      <alignment horizontal="left"/>
    </xf>
    <xf numFmtId="0" fontId="16" fillId="0" borderId="0" xfId="1" applyFont="1" applyFill="1" applyBorder="1" applyAlignment="1">
      <alignment horizontal="left" vertical="top" wrapText="1"/>
    </xf>
    <xf numFmtId="0" fontId="1" fillId="0" borderId="9" xfId="1" applyFont="1" applyBorder="1" applyAlignment="1">
      <alignment horizontal="left" vertical="top" wrapText="1"/>
    </xf>
    <xf numFmtId="0" fontId="1" fillId="0" borderId="10" xfId="1" applyFont="1" applyBorder="1" applyAlignment="1">
      <alignment horizontal="left" vertical="top" wrapText="1"/>
    </xf>
    <xf numFmtId="0" fontId="1" fillId="0" borderId="14" xfId="1" applyFont="1" applyBorder="1" applyAlignment="1">
      <alignment horizontal="left" vertical="center" wrapText="1"/>
    </xf>
    <xf numFmtId="0" fontId="1" fillId="0" borderId="14" xfId="1" applyFont="1" applyBorder="1" applyAlignment="1">
      <alignment horizontal="left" vertical="top" wrapText="1"/>
    </xf>
    <xf numFmtId="0" fontId="9" fillId="0" borderId="5" xfId="1" applyFont="1" applyBorder="1" applyAlignment="1">
      <alignment horizontal="center" vertical="center"/>
    </xf>
  </cellXfs>
  <cellStyles count="8">
    <cellStyle name="Comma [0]" xfId="5" builtinId="6"/>
    <cellStyle name="Comma [0] 2" xfId="4" xr:uid="{00000000-0005-0000-0000-000001000000}"/>
    <cellStyle name="Comma [0] 3" xfId="6" xr:uid="{00000000-0005-0000-0000-000002000000}"/>
    <cellStyle name="Comma 2" xfId="3" xr:uid="{00000000-0005-0000-0000-000003000000}"/>
    <cellStyle name="Normal" xfId="0" builtinId="0"/>
    <cellStyle name="Normal 2" xfId="1" xr:uid="{00000000-0005-0000-0000-000005000000}"/>
    <cellStyle name="Normal 3" xfId="7" xr:uid="{00000000-0005-0000-0000-000006000000}"/>
    <cellStyle name="Percent 2" xfId="2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0000"/>
  </sheetPr>
  <dimension ref="A1:X55"/>
  <sheetViews>
    <sheetView tabSelected="1" view="pageBreakPreview" zoomScaleNormal="90" zoomScaleSheetLayoutView="100" workbookViewId="0">
      <pane ySplit="8" topLeftCell="A9" activePane="bottomLeft" state="frozen"/>
      <selection pane="bottomLeft" activeCell="O33" sqref="O33"/>
    </sheetView>
  </sheetViews>
  <sheetFormatPr defaultRowHeight="15" x14ac:dyDescent="0.25"/>
  <cols>
    <col min="1" max="1" width="6" style="1" customWidth="1"/>
    <col min="2" max="2" width="32.42578125" style="1" customWidth="1"/>
    <col min="3" max="3" width="24.85546875" style="1" customWidth="1"/>
    <col min="4" max="4" width="22.5703125" style="1" customWidth="1"/>
    <col min="5" max="5" width="9.7109375" style="1" customWidth="1"/>
    <col min="6" max="6" width="10.85546875" style="1" customWidth="1"/>
    <col min="7" max="7" width="10.28515625" style="1" customWidth="1"/>
    <col min="8" max="8" width="11.42578125" style="1" customWidth="1"/>
    <col min="9" max="9" width="13" style="1" customWidth="1"/>
    <col min="10" max="10" width="10" style="1" customWidth="1"/>
    <col min="11" max="11" width="11.28515625" style="1" customWidth="1"/>
    <col min="12" max="12" width="15" style="1" customWidth="1"/>
    <col min="13" max="13" width="15.5703125" style="1" customWidth="1"/>
    <col min="14" max="14" width="11.85546875" style="1" customWidth="1"/>
    <col min="15" max="15" width="13.28515625" style="1" customWidth="1"/>
    <col min="16" max="16" width="15.140625" style="1" customWidth="1"/>
    <col min="17" max="17" width="14.85546875" style="1" customWidth="1"/>
    <col min="18" max="18" width="13.28515625" style="1" customWidth="1"/>
    <col min="19" max="19" width="10.7109375" style="1" customWidth="1"/>
    <col min="20" max="20" width="12.42578125" style="1" customWidth="1"/>
    <col min="21" max="21" width="0.140625" style="1" hidden="1" customWidth="1"/>
    <col min="22" max="22" width="10.5703125" style="1" customWidth="1"/>
    <col min="23" max="16384" width="9.140625" style="1"/>
  </cols>
  <sheetData>
    <row r="1" spans="1:24" ht="20.25" x14ac:dyDescent="0.3">
      <c r="A1" s="146" t="s">
        <v>0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</row>
    <row r="2" spans="1:24" ht="20.25" x14ac:dyDescent="0.3">
      <c r="A2" s="146" t="s">
        <v>56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  <c r="V2" s="146"/>
    </row>
    <row r="3" spans="1:24" ht="15.75" x14ac:dyDescent="0.25">
      <c r="A3" s="2"/>
      <c r="B3" s="147" t="s">
        <v>84</v>
      </c>
      <c r="C3" s="147"/>
      <c r="D3" s="2"/>
      <c r="E3" s="2"/>
      <c r="F3" s="3"/>
      <c r="G3" s="4"/>
      <c r="H3" s="5"/>
      <c r="I3" s="6"/>
      <c r="J3" s="6"/>
      <c r="K3" s="6"/>
      <c r="L3" s="7"/>
      <c r="M3" s="6"/>
      <c r="N3" s="6"/>
      <c r="O3" s="6"/>
      <c r="P3" s="8"/>
      <c r="Q3" s="2"/>
      <c r="R3" s="9"/>
      <c r="S3" s="9"/>
      <c r="T3" s="10"/>
      <c r="U3" s="10"/>
      <c r="V3" s="11"/>
    </row>
    <row r="4" spans="1:24" ht="15.75" thickBot="1" x14ac:dyDescent="0.3">
      <c r="A4" s="2"/>
      <c r="B4" s="2"/>
      <c r="C4" s="2"/>
      <c r="D4" s="2"/>
      <c r="E4" s="2"/>
      <c r="F4" s="3"/>
      <c r="G4" s="4"/>
      <c r="H4" s="3"/>
      <c r="I4" s="2"/>
      <c r="J4" s="2"/>
      <c r="K4" s="2"/>
      <c r="L4" s="2"/>
      <c r="M4" s="2"/>
      <c r="N4" s="2"/>
      <c r="O4" s="2"/>
      <c r="P4" s="2"/>
      <c r="Q4" s="2"/>
      <c r="R4" s="9"/>
      <c r="S4" s="9"/>
      <c r="T4" s="10"/>
      <c r="U4" s="10"/>
      <c r="V4" s="11"/>
    </row>
    <row r="5" spans="1:24" x14ac:dyDescent="0.25">
      <c r="A5" s="148" t="s">
        <v>1</v>
      </c>
      <c r="B5" s="148" t="s">
        <v>2</v>
      </c>
      <c r="C5" s="141" t="s">
        <v>3</v>
      </c>
      <c r="D5" s="141" t="s">
        <v>4</v>
      </c>
      <c r="E5" s="151" t="s">
        <v>5</v>
      </c>
      <c r="F5" s="152"/>
      <c r="G5" s="152"/>
      <c r="H5" s="151" t="s">
        <v>6</v>
      </c>
      <c r="I5" s="152"/>
      <c r="J5" s="152"/>
      <c r="K5" s="152"/>
      <c r="L5" s="152"/>
      <c r="M5" s="152"/>
      <c r="N5" s="152"/>
      <c r="O5" s="152"/>
      <c r="P5" s="152"/>
      <c r="Q5" s="152"/>
      <c r="R5" s="153"/>
      <c r="S5" s="154" t="s">
        <v>7</v>
      </c>
      <c r="T5" s="155"/>
      <c r="U5" s="156"/>
      <c r="V5" s="157" t="s">
        <v>8</v>
      </c>
    </row>
    <row r="6" spans="1:24" x14ac:dyDescent="0.25">
      <c r="A6" s="149"/>
      <c r="B6" s="149"/>
      <c r="C6" s="66" t="s">
        <v>9</v>
      </c>
      <c r="D6" s="142" t="s">
        <v>10</v>
      </c>
      <c r="E6" s="160" t="s">
        <v>11</v>
      </c>
      <c r="F6" s="160" t="s">
        <v>12</v>
      </c>
      <c r="G6" s="175" t="s">
        <v>13</v>
      </c>
      <c r="H6" s="161" t="s">
        <v>14</v>
      </c>
      <c r="I6" s="163"/>
      <c r="J6" s="177" t="s">
        <v>15</v>
      </c>
      <c r="K6" s="178"/>
      <c r="L6" s="161" t="s">
        <v>16</v>
      </c>
      <c r="M6" s="163"/>
      <c r="N6" s="172" t="s">
        <v>17</v>
      </c>
      <c r="O6" s="173"/>
      <c r="P6" s="161" t="s">
        <v>18</v>
      </c>
      <c r="Q6" s="162"/>
      <c r="R6" s="163"/>
      <c r="S6" s="164" t="s">
        <v>19</v>
      </c>
      <c r="T6" s="165"/>
      <c r="U6" s="166"/>
      <c r="V6" s="158"/>
    </row>
    <row r="7" spans="1:24" ht="23.25" customHeight="1" x14ac:dyDescent="0.25">
      <c r="A7" s="150"/>
      <c r="B7" s="150"/>
      <c r="C7" s="142" t="s">
        <v>20</v>
      </c>
      <c r="D7" s="142"/>
      <c r="E7" s="150"/>
      <c r="F7" s="150"/>
      <c r="G7" s="176"/>
      <c r="H7" s="67" t="s">
        <v>21</v>
      </c>
      <c r="I7" s="68" t="s">
        <v>22</v>
      </c>
      <c r="J7" s="68" t="s">
        <v>21</v>
      </c>
      <c r="K7" s="67" t="s">
        <v>22</v>
      </c>
      <c r="L7" s="67" t="s">
        <v>21</v>
      </c>
      <c r="M7" s="74" t="s">
        <v>22</v>
      </c>
      <c r="N7" s="67" t="s">
        <v>21</v>
      </c>
      <c r="O7" s="68" t="s">
        <v>22</v>
      </c>
      <c r="P7" s="68" t="s">
        <v>21</v>
      </c>
      <c r="Q7" s="74" t="s">
        <v>22</v>
      </c>
      <c r="R7" s="67" t="s">
        <v>23</v>
      </c>
      <c r="S7" s="75" t="s">
        <v>24</v>
      </c>
      <c r="T7" s="167" t="s">
        <v>23</v>
      </c>
      <c r="U7" s="168"/>
      <c r="V7" s="159"/>
    </row>
    <row r="8" spans="1:24" ht="15.75" thickBot="1" x14ac:dyDescent="0.3">
      <c r="A8" s="12">
        <v>1</v>
      </c>
      <c r="B8" s="12">
        <f>A8+1</f>
        <v>2</v>
      </c>
      <c r="C8" s="12">
        <f t="shared" ref="C8:T8" si="0">B8+1</f>
        <v>3</v>
      </c>
      <c r="D8" s="12">
        <f>C8+1</f>
        <v>4</v>
      </c>
      <c r="E8" s="12">
        <f t="shared" si="0"/>
        <v>5</v>
      </c>
      <c r="F8" s="12">
        <f t="shared" si="0"/>
        <v>6</v>
      </c>
      <c r="G8" s="13">
        <f>F8+1</f>
        <v>7</v>
      </c>
      <c r="H8" s="12">
        <f>G8+1</f>
        <v>8</v>
      </c>
      <c r="I8" s="12">
        <f>H8+1</f>
        <v>9</v>
      </c>
      <c r="J8" s="12">
        <f t="shared" si="0"/>
        <v>10</v>
      </c>
      <c r="K8" s="12">
        <f>J8+1</f>
        <v>11</v>
      </c>
      <c r="L8" s="12">
        <f t="shared" si="0"/>
        <v>12</v>
      </c>
      <c r="M8" s="12">
        <f>L8+1</f>
        <v>13</v>
      </c>
      <c r="N8" s="12">
        <f t="shared" si="0"/>
        <v>14</v>
      </c>
      <c r="O8" s="12">
        <f t="shared" si="0"/>
        <v>15</v>
      </c>
      <c r="P8" s="12">
        <f t="shared" si="0"/>
        <v>16</v>
      </c>
      <c r="Q8" s="12">
        <f>P8+1</f>
        <v>17</v>
      </c>
      <c r="R8" s="12">
        <f t="shared" si="0"/>
        <v>18</v>
      </c>
      <c r="S8" s="12">
        <f t="shared" si="0"/>
        <v>19</v>
      </c>
      <c r="T8" s="169">
        <f t="shared" si="0"/>
        <v>20</v>
      </c>
      <c r="U8" s="170"/>
      <c r="V8" s="12">
        <f>T8+1</f>
        <v>21</v>
      </c>
    </row>
    <row r="9" spans="1:24" x14ac:dyDescent="0.25">
      <c r="A9" s="108"/>
      <c r="B9" s="140" t="s">
        <v>25</v>
      </c>
      <c r="C9" s="14"/>
      <c r="D9" s="14"/>
      <c r="E9" s="14"/>
      <c r="F9" s="14"/>
      <c r="G9" s="15"/>
      <c r="H9" s="16" t="s">
        <v>26</v>
      </c>
      <c r="I9" s="16"/>
      <c r="J9" s="16"/>
      <c r="K9" s="16"/>
      <c r="L9" s="16"/>
      <c r="M9" s="16"/>
      <c r="N9" s="16"/>
      <c r="O9" s="16"/>
      <c r="P9" s="16"/>
      <c r="Q9" s="16"/>
      <c r="R9" s="17"/>
      <c r="S9" s="18"/>
      <c r="T9" s="79"/>
      <c r="U9" s="19"/>
      <c r="V9" s="88"/>
    </row>
    <row r="10" spans="1:24" x14ac:dyDescent="0.25">
      <c r="A10" s="20"/>
      <c r="B10" s="139"/>
      <c r="C10" s="138"/>
      <c r="D10" s="21"/>
      <c r="E10" s="138"/>
      <c r="F10" s="21"/>
      <c r="G10" s="138"/>
      <c r="H10" s="22"/>
      <c r="I10" s="23"/>
      <c r="J10" s="22"/>
      <c r="K10" s="23"/>
      <c r="L10" s="22"/>
      <c r="M10" s="23"/>
      <c r="N10" s="22"/>
      <c r="O10" s="23"/>
      <c r="P10" s="22"/>
      <c r="Q10" s="23"/>
      <c r="R10" s="24"/>
      <c r="S10" s="25"/>
      <c r="T10" s="77"/>
      <c r="U10" s="26"/>
      <c r="V10" s="88"/>
    </row>
    <row r="11" spans="1:24" x14ac:dyDescent="0.25">
      <c r="A11" s="186">
        <v>1</v>
      </c>
      <c r="B11" s="102" t="s">
        <v>52</v>
      </c>
      <c r="C11" s="138"/>
      <c r="D11" s="21"/>
      <c r="E11" s="138"/>
      <c r="F11" s="21"/>
      <c r="G11" s="138"/>
      <c r="H11" s="22"/>
      <c r="I11" s="23"/>
      <c r="J11" s="22"/>
      <c r="K11" s="23"/>
      <c r="L11" s="22"/>
      <c r="M11" s="23"/>
      <c r="N11" s="22"/>
      <c r="O11" s="23"/>
      <c r="P11" s="22"/>
      <c r="Q11" s="23"/>
      <c r="R11" s="24"/>
      <c r="S11" s="25"/>
      <c r="T11" s="77"/>
      <c r="U11" s="26"/>
      <c r="V11" s="88"/>
    </row>
    <row r="12" spans="1:24" x14ac:dyDescent="0.25">
      <c r="A12" s="186"/>
      <c r="B12" s="103" t="s">
        <v>28</v>
      </c>
      <c r="C12" s="138"/>
      <c r="D12" s="21"/>
      <c r="E12" s="138"/>
      <c r="F12" s="21"/>
      <c r="G12" s="138"/>
      <c r="H12" s="22"/>
      <c r="I12" s="23"/>
      <c r="J12" s="22"/>
      <c r="K12" s="23"/>
      <c r="L12" s="22"/>
      <c r="M12" s="23"/>
      <c r="N12" s="22"/>
      <c r="O12" s="23"/>
      <c r="P12" s="22"/>
      <c r="Q12" s="23"/>
      <c r="R12" s="24"/>
      <c r="S12" s="25"/>
      <c r="T12" s="77"/>
      <c r="U12" s="26"/>
      <c r="V12" s="88"/>
    </row>
    <row r="13" spans="1:24" ht="25.5" x14ac:dyDescent="0.25">
      <c r="A13" s="186"/>
      <c r="B13" s="127" t="s">
        <v>53</v>
      </c>
      <c r="C13" s="107" t="s">
        <v>30</v>
      </c>
      <c r="D13" s="46" t="s">
        <v>78</v>
      </c>
      <c r="E13" s="80">
        <v>110643</v>
      </c>
      <c r="F13" s="85" t="s">
        <v>31</v>
      </c>
      <c r="G13" s="80">
        <v>110643</v>
      </c>
      <c r="H13" s="22"/>
      <c r="I13" s="23"/>
      <c r="J13" s="22"/>
      <c r="K13" s="23"/>
      <c r="L13" s="49">
        <v>1688702200</v>
      </c>
      <c r="M13" s="130">
        <v>1673343200</v>
      </c>
      <c r="N13" s="22">
        <v>0</v>
      </c>
      <c r="O13" s="23">
        <v>0</v>
      </c>
      <c r="P13" s="49">
        <f>H13+L13+J13+N13</f>
        <v>1688702200</v>
      </c>
      <c r="Q13" s="50">
        <f>SUM(I13+K13+M13+O13)</f>
        <v>1673343200</v>
      </c>
      <c r="R13" s="83">
        <f>Q13/P13*100%</f>
        <v>0.99090484989005168</v>
      </c>
      <c r="S13" s="124" t="s">
        <v>85</v>
      </c>
      <c r="T13" s="76">
        <v>1</v>
      </c>
      <c r="U13" s="26"/>
      <c r="V13" s="88" t="s">
        <v>63</v>
      </c>
      <c r="X13" s="116"/>
    </row>
    <row r="14" spans="1:24" x14ac:dyDescent="0.25">
      <c r="A14" s="186">
        <v>2</v>
      </c>
      <c r="B14" s="102" t="s">
        <v>27</v>
      </c>
      <c r="C14" s="51"/>
      <c r="D14" s="52"/>
      <c r="E14" s="51"/>
      <c r="F14" s="52"/>
      <c r="G14" s="51"/>
      <c r="H14" s="94"/>
      <c r="I14" s="95"/>
      <c r="J14" s="94"/>
      <c r="K14" s="95"/>
      <c r="L14" s="94"/>
      <c r="M14" s="131"/>
      <c r="N14" s="94"/>
      <c r="O14" s="95"/>
      <c r="P14" s="94"/>
      <c r="Q14" s="95"/>
      <c r="R14" s="96"/>
      <c r="S14" s="125"/>
      <c r="T14" s="97"/>
      <c r="U14" s="98"/>
      <c r="V14" s="113"/>
    </row>
    <row r="15" spans="1:24" x14ac:dyDescent="0.25">
      <c r="A15" s="186"/>
      <c r="B15" s="103" t="s">
        <v>28</v>
      </c>
      <c r="C15" s="138"/>
      <c r="D15" s="21"/>
      <c r="E15" s="138"/>
      <c r="F15" s="21"/>
      <c r="G15" s="138"/>
      <c r="H15" s="22"/>
      <c r="I15" s="23"/>
      <c r="J15" s="22"/>
      <c r="K15" s="23"/>
      <c r="L15" s="22"/>
      <c r="M15" s="132"/>
      <c r="N15" s="22"/>
      <c r="O15" s="23"/>
      <c r="P15" s="22"/>
      <c r="Q15" s="23"/>
      <c r="R15" s="24"/>
      <c r="S15" s="121"/>
      <c r="T15" s="77"/>
      <c r="U15" s="26"/>
      <c r="V15" s="88"/>
    </row>
    <row r="16" spans="1:24" ht="102" x14ac:dyDescent="0.25">
      <c r="A16" s="186"/>
      <c r="B16" s="128" t="s">
        <v>29</v>
      </c>
      <c r="C16" s="107" t="s">
        <v>30</v>
      </c>
      <c r="D16" s="28" t="s">
        <v>66</v>
      </c>
      <c r="E16" s="80">
        <v>5500</v>
      </c>
      <c r="F16" s="81" t="s">
        <v>31</v>
      </c>
      <c r="G16" s="82">
        <v>5500</v>
      </c>
      <c r="H16" s="49">
        <v>0</v>
      </c>
      <c r="I16" s="50">
        <v>0</v>
      </c>
      <c r="J16" s="49">
        <v>0</v>
      </c>
      <c r="K16" s="50">
        <v>0</v>
      </c>
      <c r="L16" s="49">
        <v>1134562756</v>
      </c>
      <c r="M16" s="130">
        <v>243740000</v>
      </c>
      <c r="N16" s="49">
        <v>0</v>
      </c>
      <c r="O16" s="50">
        <v>0</v>
      </c>
      <c r="P16" s="49">
        <f>H16+L16+J16+N16</f>
        <v>1134562756</v>
      </c>
      <c r="Q16" s="50">
        <f>SUM(I16+K16+M16+O16)</f>
        <v>243740000</v>
      </c>
      <c r="R16" s="83">
        <f>Q16/P16*100%</f>
        <v>0.21483165978348051</v>
      </c>
      <c r="S16" s="122" t="s">
        <v>86</v>
      </c>
      <c r="T16" s="76">
        <v>0.99929999999999997</v>
      </c>
      <c r="U16" s="31"/>
      <c r="V16" s="88" t="s">
        <v>63</v>
      </c>
    </row>
    <row r="17" spans="1:22" ht="25.5" x14ac:dyDescent="0.25">
      <c r="A17" s="186">
        <v>3</v>
      </c>
      <c r="B17" s="102" t="s">
        <v>32</v>
      </c>
      <c r="C17" s="32"/>
      <c r="D17" s="33"/>
      <c r="E17" s="32"/>
      <c r="F17" s="33"/>
      <c r="G17" s="32"/>
      <c r="H17" s="34"/>
      <c r="I17" s="35"/>
      <c r="J17" s="34"/>
      <c r="K17" s="35"/>
      <c r="L17" s="34"/>
      <c r="M17" s="133"/>
      <c r="N17" s="34"/>
      <c r="O17" s="35"/>
      <c r="P17" s="22"/>
      <c r="Q17" s="23"/>
      <c r="R17" s="30"/>
      <c r="S17" s="126"/>
      <c r="T17" s="77"/>
      <c r="U17" s="26"/>
      <c r="V17" s="88"/>
    </row>
    <row r="18" spans="1:22" x14ac:dyDescent="0.25">
      <c r="A18" s="186"/>
      <c r="B18" s="104" t="s">
        <v>28</v>
      </c>
      <c r="C18" s="32"/>
      <c r="D18" s="33"/>
      <c r="E18" s="37"/>
      <c r="F18" s="38"/>
      <c r="G18" s="37"/>
      <c r="H18" s="39"/>
      <c r="I18" s="40"/>
      <c r="J18" s="39"/>
      <c r="K18" s="40"/>
      <c r="L18" s="39"/>
      <c r="M18" s="134"/>
      <c r="N18" s="39"/>
      <c r="O18" s="40"/>
      <c r="P18" s="22"/>
      <c r="Q18" s="23"/>
      <c r="R18" s="30"/>
      <c r="S18" s="126"/>
      <c r="T18" s="77"/>
      <c r="U18" s="26"/>
      <c r="V18" s="88"/>
    </row>
    <row r="19" spans="1:22" ht="150.75" customHeight="1" x14ac:dyDescent="0.25">
      <c r="A19" s="186"/>
      <c r="B19" s="127" t="s">
        <v>33</v>
      </c>
      <c r="C19" s="107" t="s">
        <v>30</v>
      </c>
      <c r="D19" s="36" t="s">
        <v>67</v>
      </c>
      <c r="E19" s="48">
        <v>225</v>
      </c>
      <c r="F19" s="85" t="s">
        <v>31</v>
      </c>
      <c r="G19" s="143">
        <v>225</v>
      </c>
      <c r="H19" s="115">
        <v>0</v>
      </c>
      <c r="I19" s="50">
        <v>0</v>
      </c>
      <c r="J19" s="49">
        <v>0</v>
      </c>
      <c r="K19" s="50">
        <v>0</v>
      </c>
      <c r="L19" s="50">
        <v>528533200</v>
      </c>
      <c r="M19" s="135">
        <v>477622758</v>
      </c>
      <c r="N19" s="49">
        <v>0</v>
      </c>
      <c r="O19" s="50">
        <v>0</v>
      </c>
      <c r="P19" s="49">
        <f>H19+L19+J19+N19</f>
        <v>528533200</v>
      </c>
      <c r="Q19" s="50">
        <f>SUM(I19+K19+M19+O19)</f>
        <v>477622758</v>
      </c>
      <c r="R19" s="83">
        <f>Q19/P19*100%</f>
        <v>0.90367598099797708</v>
      </c>
      <c r="S19" s="123" t="s">
        <v>80</v>
      </c>
      <c r="T19" s="78">
        <v>1</v>
      </c>
      <c r="U19" s="43"/>
      <c r="V19" s="88" t="s">
        <v>64</v>
      </c>
    </row>
    <row r="20" spans="1:22" x14ac:dyDescent="0.25">
      <c r="A20" s="138"/>
      <c r="B20" s="101"/>
      <c r="C20" s="107"/>
      <c r="D20" s="36"/>
      <c r="E20" s="91"/>
      <c r="F20" s="21"/>
      <c r="G20" s="41"/>
      <c r="H20" s="42"/>
      <c r="I20" s="23"/>
      <c r="J20" s="22"/>
      <c r="K20" s="23"/>
      <c r="L20" s="23"/>
      <c r="M20" s="132"/>
      <c r="N20" s="23"/>
      <c r="O20" s="23"/>
      <c r="P20" s="22"/>
      <c r="Q20" s="23"/>
      <c r="R20" s="24"/>
      <c r="S20" s="120"/>
      <c r="T20" s="78"/>
      <c r="U20" s="54"/>
      <c r="V20" s="114"/>
    </row>
    <row r="21" spans="1:22" ht="38.25" x14ac:dyDescent="0.25">
      <c r="A21" s="186">
        <v>4</v>
      </c>
      <c r="B21" s="27" t="s">
        <v>54</v>
      </c>
      <c r="C21" s="107"/>
      <c r="D21" s="36"/>
      <c r="E21" s="91"/>
      <c r="F21" s="21"/>
      <c r="G21" s="41"/>
      <c r="H21" s="42"/>
      <c r="I21" s="23"/>
      <c r="J21" s="22"/>
      <c r="K21" s="23"/>
      <c r="L21" s="23"/>
      <c r="M21" s="132"/>
      <c r="N21" s="23"/>
      <c r="O21" s="23"/>
      <c r="P21" s="22"/>
      <c r="Q21" s="23"/>
      <c r="R21" s="24"/>
      <c r="S21" s="121"/>
      <c r="T21" s="78"/>
      <c r="U21" s="43"/>
      <c r="V21" s="88"/>
    </row>
    <row r="22" spans="1:22" x14ac:dyDescent="0.25">
      <c r="A22" s="186"/>
      <c r="B22" s="139" t="s">
        <v>28</v>
      </c>
      <c r="C22" s="107"/>
      <c r="D22" s="36"/>
      <c r="E22" s="29"/>
      <c r="F22" s="21"/>
      <c r="G22" s="138"/>
      <c r="H22" s="42"/>
      <c r="I22" s="23"/>
      <c r="J22" s="22"/>
      <c r="K22" s="23"/>
      <c r="L22" s="23"/>
      <c r="M22" s="132"/>
      <c r="N22" s="23"/>
      <c r="O22" s="23"/>
      <c r="P22" s="22"/>
      <c r="Q22" s="23"/>
      <c r="R22" s="24"/>
      <c r="S22" s="121"/>
      <c r="T22" s="77"/>
      <c r="U22" s="43"/>
      <c r="V22" s="88"/>
    </row>
    <row r="23" spans="1:22" ht="51" x14ac:dyDescent="0.25">
      <c r="A23" s="186"/>
      <c r="B23" s="104" t="s">
        <v>55</v>
      </c>
      <c r="C23" s="107" t="s">
        <v>46</v>
      </c>
      <c r="D23" s="36" t="s">
        <v>58</v>
      </c>
      <c r="E23" s="80">
        <v>1</v>
      </c>
      <c r="F23" s="90" t="s">
        <v>57</v>
      </c>
      <c r="G23" s="143">
        <v>1</v>
      </c>
      <c r="H23" s="42"/>
      <c r="I23" s="23"/>
      <c r="J23" s="22"/>
      <c r="K23" s="23"/>
      <c r="L23" s="50">
        <v>263283800</v>
      </c>
      <c r="M23" s="135">
        <v>256182500</v>
      </c>
      <c r="N23" s="49">
        <v>0</v>
      </c>
      <c r="O23" s="50">
        <v>0</v>
      </c>
      <c r="P23" s="49">
        <f>H23+L23+J23+N23</f>
        <v>263283800</v>
      </c>
      <c r="Q23" s="99">
        <f>SUM(I23+K23+M23+O23)</f>
        <v>256182500</v>
      </c>
      <c r="R23" s="100">
        <f>Q23/P23*100%</f>
        <v>0.97302796450066431</v>
      </c>
      <c r="S23" s="123">
        <v>1</v>
      </c>
      <c r="T23" s="76">
        <v>1</v>
      </c>
      <c r="U23" s="43"/>
      <c r="V23" s="88" t="s">
        <v>64</v>
      </c>
    </row>
    <row r="24" spans="1:22" ht="25.5" x14ac:dyDescent="0.25">
      <c r="A24" s="186">
        <v>5</v>
      </c>
      <c r="B24" s="44" t="s">
        <v>34</v>
      </c>
      <c r="C24" s="107"/>
      <c r="D24" s="45"/>
      <c r="E24" s="138"/>
      <c r="F24" s="21"/>
      <c r="G24" s="138"/>
      <c r="H24" s="22"/>
      <c r="I24" s="23"/>
      <c r="J24" s="22"/>
      <c r="K24" s="23"/>
      <c r="L24" s="22"/>
      <c r="M24" s="132"/>
      <c r="N24" s="22"/>
      <c r="O24" s="23"/>
      <c r="P24" s="22"/>
      <c r="Q24" s="23"/>
      <c r="R24" s="24"/>
      <c r="S24" s="121"/>
      <c r="T24" s="77"/>
      <c r="U24" s="43"/>
      <c r="V24" s="88"/>
    </row>
    <row r="25" spans="1:22" x14ac:dyDescent="0.25">
      <c r="A25" s="186"/>
      <c r="B25" s="46" t="s">
        <v>28</v>
      </c>
      <c r="C25" s="107"/>
      <c r="D25" s="45"/>
      <c r="E25" s="138"/>
      <c r="F25" s="21"/>
      <c r="G25" s="138"/>
      <c r="H25" s="22"/>
      <c r="I25" s="23"/>
      <c r="J25" s="22"/>
      <c r="K25" s="23"/>
      <c r="L25" s="22"/>
      <c r="M25" s="132"/>
      <c r="N25" s="22"/>
      <c r="O25" s="23"/>
      <c r="P25" s="22"/>
      <c r="Q25" s="23"/>
      <c r="R25" s="24"/>
      <c r="S25" s="121"/>
      <c r="T25" s="77"/>
      <c r="U25" s="43"/>
      <c r="V25" s="88"/>
    </row>
    <row r="26" spans="1:22" ht="38.25" customHeight="1" x14ac:dyDescent="0.25">
      <c r="A26" s="186"/>
      <c r="B26" s="129" t="s">
        <v>35</v>
      </c>
      <c r="C26" s="111" t="s">
        <v>59</v>
      </c>
      <c r="D26" s="84" t="s">
        <v>36</v>
      </c>
      <c r="E26" s="143">
        <v>19</v>
      </c>
      <c r="F26" s="85" t="s">
        <v>37</v>
      </c>
      <c r="G26" s="86">
        <v>19</v>
      </c>
      <c r="H26" s="49">
        <v>0</v>
      </c>
      <c r="I26" s="50">
        <v>0</v>
      </c>
      <c r="J26" s="49">
        <v>0</v>
      </c>
      <c r="K26" s="50">
        <v>0</v>
      </c>
      <c r="L26" s="49">
        <v>223900000</v>
      </c>
      <c r="M26" s="136">
        <v>223829200</v>
      </c>
      <c r="N26" s="49">
        <v>0</v>
      </c>
      <c r="O26" s="50">
        <v>0</v>
      </c>
      <c r="P26" s="49">
        <f>H26+J26+L26+N26</f>
        <v>223900000</v>
      </c>
      <c r="Q26" s="50">
        <f>SUM(I26+K26+M26+O26)</f>
        <v>223829200</v>
      </c>
      <c r="R26" s="83">
        <f>Q26/P26*100%</f>
        <v>0.99968378740509156</v>
      </c>
      <c r="S26" s="123" t="s">
        <v>81</v>
      </c>
      <c r="T26" s="76">
        <v>1</v>
      </c>
      <c r="U26" s="87"/>
      <c r="V26" s="88" t="s">
        <v>65</v>
      </c>
    </row>
    <row r="27" spans="1:22" ht="25.5" x14ac:dyDescent="0.25">
      <c r="A27" s="186">
        <v>6</v>
      </c>
      <c r="B27" s="44" t="s">
        <v>39</v>
      </c>
      <c r="C27" s="107"/>
      <c r="D27" s="46"/>
      <c r="E27" s="51"/>
      <c r="F27" s="52"/>
      <c r="G27" s="47"/>
      <c r="H27" s="22"/>
      <c r="I27" s="23"/>
      <c r="J27" s="22"/>
      <c r="K27" s="23"/>
      <c r="L27" s="23"/>
      <c r="M27" s="132"/>
      <c r="N27" s="39"/>
      <c r="O27" s="40"/>
      <c r="P27" s="22"/>
      <c r="Q27" s="23"/>
      <c r="R27" s="30"/>
      <c r="S27" s="121"/>
      <c r="T27" s="76"/>
      <c r="U27" s="43"/>
      <c r="V27" s="88"/>
    </row>
    <row r="28" spans="1:22" x14ac:dyDescent="0.25">
      <c r="A28" s="186"/>
      <c r="B28" s="46" t="s">
        <v>28</v>
      </c>
      <c r="C28" s="107"/>
      <c r="D28" s="46"/>
      <c r="E28" s="51"/>
      <c r="F28" s="52"/>
      <c r="G28" s="47"/>
      <c r="H28" s="39"/>
      <c r="I28" s="53"/>
      <c r="J28" s="53"/>
      <c r="K28" s="53"/>
      <c r="L28" s="23"/>
      <c r="M28" s="132"/>
      <c r="N28" s="39"/>
      <c r="O28" s="40"/>
      <c r="P28" s="22"/>
      <c r="Q28" s="23"/>
      <c r="R28" s="30"/>
      <c r="S28" s="121"/>
      <c r="T28" s="76"/>
      <c r="U28" s="43"/>
      <c r="V28" s="88"/>
    </row>
    <row r="29" spans="1:22" ht="42" customHeight="1" x14ac:dyDescent="0.25">
      <c r="A29" s="186"/>
      <c r="B29" s="104" t="s">
        <v>40</v>
      </c>
      <c r="C29" s="107" t="s">
        <v>60</v>
      </c>
      <c r="D29" s="46" t="s">
        <v>61</v>
      </c>
      <c r="E29" s="51">
        <v>9</v>
      </c>
      <c r="F29" s="52" t="s">
        <v>42</v>
      </c>
      <c r="G29" s="47">
        <v>9</v>
      </c>
      <c r="H29" s="22">
        <v>0</v>
      </c>
      <c r="I29" s="23">
        <v>0</v>
      </c>
      <c r="J29" s="22">
        <v>0</v>
      </c>
      <c r="K29" s="23">
        <v>0</v>
      </c>
      <c r="L29" s="50">
        <v>71800000</v>
      </c>
      <c r="M29" s="135">
        <v>71799943</v>
      </c>
      <c r="N29" s="39">
        <v>0</v>
      </c>
      <c r="O29" s="40">
        <v>0</v>
      </c>
      <c r="P29" s="49">
        <f>SUM(H29+J29+L29+N29)</f>
        <v>71800000</v>
      </c>
      <c r="Q29" s="50">
        <f>SUM(I29+K29+M29+O29)</f>
        <v>71799943</v>
      </c>
      <c r="R29" s="83">
        <f>Q29/P29*100%</f>
        <v>0.99999920612813376</v>
      </c>
      <c r="S29" s="123" t="s">
        <v>41</v>
      </c>
      <c r="T29" s="109">
        <v>1</v>
      </c>
      <c r="U29" s="43"/>
      <c r="V29" s="88" t="s">
        <v>64</v>
      </c>
    </row>
    <row r="30" spans="1:22" ht="22.5" customHeight="1" x14ac:dyDescent="0.25">
      <c r="A30" s="186"/>
      <c r="B30" s="46"/>
      <c r="C30" s="107"/>
      <c r="D30" s="46"/>
      <c r="E30" s="51">
        <v>9</v>
      </c>
      <c r="F30" s="52" t="s">
        <v>43</v>
      </c>
      <c r="G30" s="47">
        <v>9</v>
      </c>
      <c r="H30" s="39"/>
      <c r="I30" s="53"/>
      <c r="J30" s="53"/>
      <c r="K30" s="53"/>
      <c r="L30" s="23"/>
      <c r="M30" s="132"/>
      <c r="N30" s="39"/>
      <c r="O30" s="40"/>
      <c r="P30" s="22"/>
      <c r="Q30" s="23"/>
      <c r="R30" s="30"/>
      <c r="S30" s="123" t="s">
        <v>79</v>
      </c>
      <c r="T30" s="110">
        <v>1</v>
      </c>
      <c r="U30" s="43"/>
      <c r="V30" s="88"/>
    </row>
    <row r="31" spans="1:22" x14ac:dyDescent="0.25">
      <c r="A31" s="186"/>
      <c r="B31" s="46"/>
      <c r="C31" s="107"/>
      <c r="D31" s="46"/>
      <c r="E31" s="51"/>
      <c r="F31" s="52"/>
      <c r="G31" s="47"/>
      <c r="H31" s="39"/>
      <c r="I31" s="53"/>
      <c r="J31" s="40"/>
      <c r="K31" s="53"/>
      <c r="L31" s="23"/>
      <c r="M31" s="132"/>
      <c r="N31" s="39"/>
      <c r="O31" s="40"/>
      <c r="P31" s="22"/>
      <c r="Q31" s="23"/>
      <c r="R31" s="30"/>
      <c r="S31" s="121"/>
      <c r="T31" s="112">
        <f>(T29+T30)/2</f>
        <v>1</v>
      </c>
      <c r="U31" s="43"/>
      <c r="V31" s="88"/>
    </row>
    <row r="32" spans="1:22" ht="25.5" x14ac:dyDescent="0.25">
      <c r="A32" s="171">
        <v>7</v>
      </c>
      <c r="B32" s="105" t="s">
        <v>44</v>
      </c>
      <c r="C32" s="107"/>
      <c r="D32" s="46"/>
      <c r="E32" s="51"/>
      <c r="F32" s="52"/>
      <c r="G32" s="47"/>
      <c r="H32" s="22"/>
      <c r="I32" s="23"/>
      <c r="J32" s="23"/>
      <c r="K32" s="23"/>
      <c r="L32" s="22"/>
      <c r="M32" s="132"/>
      <c r="N32" s="22"/>
      <c r="O32" s="23"/>
      <c r="P32" s="22"/>
      <c r="Q32" s="23"/>
      <c r="R32" s="30"/>
      <c r="S32" s="121"/>
      <c r="T32" s="76"/>
      <c r="U32" s="43"/>
      <c r="V32" s="88"/>
    </row>
    <row r="33" spans="1:22" x14ac:dyDescent="0.25">
      <c r="A33" s="171"/>
      <c r="B33" s="106" t="s">
        <v>28</v>
      </c>
      <c r="C33" s="107"/>
      <c r="D33" s="46"/>
      <c r="E33" s="51"/>
      <c r="F33" s="52"/>
      <c r="G33" s="47"/>
      <c r="H33" s="22"/>
      <c r="I33" s="23"/>
      <c r="J33" s="22"/>
      <c r="K33" s="23"/>
      <c r="L33" s="22"/>
      <c r="M33" s="132"/>
      <c r="N33" s="22"/>
      <c r="O33" s="23"/>
      <c r="P33" s="22"/>
      <c r="Q33" s="23"/>
      <c r="R33" s="30"/>
      <c r="S33" s="121"/>
      <c r="T33" s="76"/>
      <c r="U33" s="43"/>
      <c r="V33" s="88"/>
    </row>
    <row r="34" spans="1:22" ht="38.25" x14ac:dyDescent="0.25">
      <c r="A34" s="174"/>
      <c r="B34" s="106" t="s">
        <v>45</v>
      </c>
      <c r="C34" s="107" t="s">
        <v>30</v>
      </c>
      <c r="D34" s="46" t="s">
        <v>62</v>
      </c>
      <c r="E34" s="89">
        <v>600</v>
      </c>
      <c r="F34" s="90" t="s">
        <v>31</v>
      </c>
      <c r="G34" s="86">
        <v>600</v>
      </c>
      <c r="H34" s="49" t="s">
        <v>38</v>
      </c>
      <c r="I34" s="50">
        <v>0</v>
      </c>
      <c r="J34" s="50">
        <v>0</v>
      </c>
      <c r="K34" s="50">
        <v>0</v>
      </c>
      <c r="L34" s="49">
        <v>271050000</v>
      </c>
      <c r="M34" s="130">
        <v>251989400</v>
      </c>
      <c r="N34" s="49">
        <v>0</v>
      </c>
      <c r="O34" s="50">
        <v>0</v>
      </c>
      <c r="P34" s="49">
        <v>271050000</v>
      </c>
      <c r="Q34" s="50">
        <f>SUM(I34+K34+M34+O34)</f>
        <v>251989400</v>
      </c>
      <c r="R34" s="83">
        <f>Q34/P34*100%</f>
        <v>0.9296786570743405</v>
      </c>
      <c r="S34" s="122" t="s">
        <v>82</v>
      </c>
      <c r="T34" s="76">
        <v>1</v>
      </c>
      <c r="U34" s="87"/>
      <c r="V34" s="88" t="s">
        <v>64</v>
      </c>
    </row>
    <row r="35" spans="1:22" x14ac:dyDescent="0.25">
      <c r="A35" s="55"/>
      <c r="B35" s="56" t="s">
        <v>24</v>
      </c>
      <c r="C35" s="56"/>
      <c r="D35" s="56"/>
      <c r="E35" s="56"/>
      <c r="F35" s="56"/>
      <c r="G35" s="57"/>
      <c r="H35" s="58">
        <f t="shared" ref="H35:O35" si="1">SUM(H9:H34)</f>
        <v>0</v>
      </c>
      <c r="I35" s="58">
        <f t="shared" si="1"/>
        <v>0</v>
      </c>
      <c r="J35" s="58">
        <f t="shared" si="1"/>
        <v>0</v>
      </c>
      <c r="K35" s="58">
        <f t="shared" si="1"/>
        <v>0</v>
      </c>
      <c r="L35" s="58">
        <f>SUM(L9:L34)</f>
        <v>4181831956</v>
      </c>
      <c r="M35" s="58">
        <f t="shared" si="1"/>
        <v>3198507001</v>
      </c>
      <c r="N35" s="58">
        <f t="shared" si="1"/>
        <v>0</v>
      </c>
      <c r="O35" s="58">
        <f t="shared" si="1"/>
        <v>0</v>
      </c>
      <c r="P35" s="58">
        <f>SUM(P9:P34)</f>
        <v>4181831956</v>
      </c>
      <c r="Q35" s="58">
        <f>SUM(Q9:Q34)</f>
        <v>3198507001</v>
      </c>
      <c r="R35" s="69">
        <f>Q35/P35*100%</f>
        <v>0.76485785049560706</v>
      </c>
      <c r="S35" s="59"/>
      <c r="T35" s="69">
        <f>(T13+T16+T19+T23+T26+T31+T34)/7</f>
        <v>0.99990000000000001</v>
      </c>
      <c r="U35" s="60"/>
      <c r="V35" s="61"/>
    </row>
    <row r="36" spans="1:22" x14ac:dyDescent="0.25">
      <c r="R36" s="62"/>
      <c r="S36" s="62"/>
      <c r="T36" s="63"/>
      <c r="U36" s="63"/>
      <c r="V36" s="64"/>
    </row>
    <row r="37" spans="1:22" ht="15.75" x14ac:dyDescent="0.25">
      <c r="P37" s="179" t="s">
        <v>83</v>
      </c>
      <c r="Q37" s="179"/>
      <c r="R37" s="179"/>
      <c r="S37" s="137"/>
      <c r="T37" s="70"/>
    </row>
    <row r="38" spans="1:22" ht="15.75" x14ac:dyDescent="0.25">
      <c r="P38" s="92"/>
      <c r="Q38" s="180"/>
      <c r="R38" s="180"/>
      <c r="S38" s="180"/>
    </row>
    <row r="39" spans="1:22" ht="15.75" x14ac:dyDescent="0.25">
      <c r="P39" s="181" t="s">
        <v>47</v>
      </c>
      <c r="Q39" s="181"/>
      <c r="R39" s="181"/>
      <c r="S39" s="181"/>
    </row>
    <row r="40" spans="1:22" ht="15.75" x14ac:dyDescent="0.25">
      <c r="P40" s="71" t="s">
        <v>48</v>
      </c>
      <c r="Q40" s="137"/>
      <c r="R40" s="137"/>
      <c r="S40" s="137"/>
      <c r="T40" s="72"/>
    </row>
    <row r="41" spans="1:22" ht="15.75" x14ac:dyDescent="0.25">
      <c r="P41" s="71"/>
      <c r="Q41" s="65"/>
      <c r="R41" s="65"/>
      <c r="S41" s="65"/>
    </row>
    <row r="42" spans="1:22" ht="15.75" x14ac:dyDescent="0.25">
      <c r="P42" s="71"/>
      <c r="Q42" s="65"/>
      <c r="R42" s="65"/>
      <c r="S42" s="65"/>
    </row>
    <row r="43" spans="1:22" ht="15.75" x14ac:dyDescent="0.25">
      <c r="P43" s="71"/>
      <c r="Q43" s="65"/>
      <c r="R43" s="65"/>
      <c r="S43" s="65"/>
    </row>
    <row r="44" spans="1:22" ht="15.75" x14ac:dyDescent="0.25">
      <c r="P44" s="93" t="s">
        <v>49</v>
      </c>
      <c r="Q44" s="65"/>
      <c r="R44" s="65"/>
      <c r="S44" s="65"/>
    </row>
    <row r="45" spans="1:22" ht="15.75" x14ac:dyDescent="0.25">
      <c r="P45" s="71" t="s">
        <v>50</v>
      </c>
      <c r="Q45" s="73"/>
      <c r="R45" s="73"/>
      <c r="S45" s="65"/>
    </row>
    <row r="46" spans="1:22" ht="15.75" x14ac:dyDescent="0.25">
      <c r="P46" s="71" t="s">
        <v>51</v>
      </c>
      <c r="Q46" s="65"/>
      <c r="R46" s="65"/>
      <c r="S46" s="65"/>
      <c r="T46" s="70"/>
    </row>
    <row r="49" spans="1:6" ht="62.25" customHeight="1" x14ac:dyDescent="0.25">
      <c r="A49" s="118">
        <v>1</v>
      </c>
      <c r="B49" s="145" t="s">
        <v>53</v>
      </c>
      <c r="C49" s="185" t="s">
        <v>68</v>
      </c>
      <c r="D49" s="185"/>
      <c r="E49" s="117"/>
      <c r="F49" s="117"/>
    </row>
    <row r="50" spans="1:6" ht="41.25" customHeight="1" x14ac:dyDescent="0.25">
      <c r="A50" s="118">
        <v>2</v>
      </c>
      <c r="B50" s="145" t="s">
        <v>69</v>
      </c>
      <c r="C50" s="185" t="s">
        <v>70</v>
      </c>
      <c r="D50" s="185"/>
    </row>
    <row r="51" spans="1:6" ht="72" customHeight="1" x14ac:dyDescent="0.25">
      <c r="A51" s="118">
        <v>3</v>
      </c>
      <c r="B51" s="145" t="s">
        <v>71</v>
      </c>
      <c r="C51" s="185" t="s">
        <v>72</v>
      </c>
      <c r="D51" s="185"/>
    </row>
    <row r="52" spans="1:6" ht="114" customHeight="1" x14ac:dyDescent="0.25">
      <c r="A52" s="118">
        <v>4</v>
      </c>
      <c r="B52" s="145" t="s">
        <v>55</v>
      </c>
      <c r="C52" s="185" t="s">
        <v>73</v>
      </c>
      <c r="D52" s="185"/>
    </row>
    <row r="53" spans="1:6" ht="45" x14ac:dyDescent="0.25">
      <c r="A53" s="118">
        <v>5</v>
      </c>
      <c r="B53" s="145" t="s">
        <v>74</v>
      </c>
      <c r="C53" s="182" t="s">
        <v>75</v>
      </c>
      <c r="D53" s="183"/>
    </row>
    <row r="54" spans="1:6" ht="45" customHeight="1" x14ac:dyDescent="0.25">
      <c r="A54" s="118">
        <v>6</v>
      </c>
      <c r="B54" s="119" t="s">
        <v>40</v>
      </c>
      <c r="C54" s="184" t="s">
        <v>76</v>
      </c>
      <c r="D54" s="184"/>
    </row>
    <row r="55" spans="1:6" ht="45" x14ac:dyDescent="0.25">
      <c r="A55" s="118">
        <v>7</v>
      </c>
      <c r="B55" s="144" t="s">
        <v>45</v>
      </c>
      <c r="C55" s="184" t="s">
        <v>77</v>
      </c>
      <c r="D55" s="184"/>
    </row>
  </sheetData>
  <mergeCells count="37">
    <mergeCell ref="C53:D53"/>
    <mergeCell ref="C54:D54"/>
    <mergeCell ref="C55:D55"/>
    <mergeCell ref="Q38:S38"/>
    <mergeCell ref="P39:S39"/>
    <mergeCell ref="C49:D49"/>
    <mergeCell ref="C50:D50"/>
    <mergeCell ref="C51:D51"/>
    <mergeCell ref="C52:D52"/>
    <mergeCell ref="A17:A19"/>
    <mergeCell ref="A21:A23"/>
    <mergeCell ref="A24:A26"/>
    <mergeCell ref="A27:A31"/>
    <mergeCell ref="A32:A34"/>
    <mergeCell ref="P37:R37"/>
    <mergeCell ref="P6:R6"/>
    <mergeCell ref="S6:U6"/>
    <mergeCell ref="T7:U7"/>
    <mergeCell ref="T8:U8"/>
    <mergeCell ref="A11:A13"/>
    <mergeCell ref="A14:A16"/>
    <mergeCell ref="F6:F7"/>
    <mergeCell ref="G6:G7"/>
    <mergeCell ref="H6:I6"/>
    <mergeCell ref="J6:K6"/>
    <mergeCell ref="L6:M6"/>
    <mergeCell ref="N6:O6"/>
    <mergeCell ref="A1:V1"/>
    <mergeCell ref="A2:V2"/>
    <mergeCell ref="B3:C3"/>
    <mergeCell ref="A5:A7"/>
    <mergeCell ref="B5:B7"/>
    <mergeCell ref="E5:G5"/>
    <mergeCell ref="H5:R5"/>
    <mergeCell ref="S5:U5"/>
    <mergeCell ref="V5:V7"/>
    <mergeCell ref="E6:E7"/>
  </mergeCells>
  <pageMargins left="0.39370078740157483" right="0" top="0.15748031496062992" bottom="0" header="0.11811023622047245" footer="0.11811023622047245"/>
  <pageSetup paperSize="5" scale="53" orientation="landscape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DESEMBER 2018</vt:lpstr>
      <vt:lpstr>'DESEMBER 2018'!Print_Area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KBPP</dc:creator>
  <cp:lastModifiedBy>sekretariat</cp:lastModifiedBy>
  <cp:lastPrinted>2018-12-12T01:42:20Z</cp:lastPrinted>
  <dcterms:created xsi:type="dcterms:W3CDTF">2017-04-16T06:02:15Z</dcterms:created>
  <dcterms:modified xsi:type="dcterms:W3CDTF">2019-01-24T03:13:23Z</dcterms:modified>
</cp:coreProperties>
</file>