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73594D93-6698-433A-B4C5-5346AA17CB1E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APRIL 2018" sheetId="15" r:id="rId1"/>
  </sheets>
  <definedNames>
    <definedName name="_xlnm.Print_Area" localSheetId="0">'APRIL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" i="15" l="1"/>
  <c r="N35" i="15"/>
  <c r="M35" i="15"/>
  <c r="L35" i="15"/>
  <c r="K35" i="15"/>
  <c r="J35" i="15"/>
  <c r="I35" i="15"/>
  <c r="H35" i="15"/>
  <c r="Q34" i="15"/>
  <c r="R34" i="15" s="1"/>
  <c r="T31" i="15"/>
  <c r="T35" i="15" s="1"/>
  <c r="R29" i="15"/>
  <c r="Q29" i="15"/>
  <c r="P29" i="15"/>
  <c r="Q26" i="15"/>
  <c r="P26" i="15"/>
  <c r="Q23" i="15"/>
  <c r="R23" i="15" s="1"/>
  <c r="P23" i="15"/>
  <c r="Q19" i="15"/>
  <c r="P19" i="15"/>
  <c r="P35" i="15" s="1"/>
  <c r="Q16" i="15"/>
  <c r="R16" i="15" s="1"/>
  <c r="P16" i="15"/>
  <c r="Q13" i="15"/>
  <c r="R13" i="15" s="1"/>
  <c r="P13" i="15"/>
  <c r="B8" i="15"/>
  <c r="C8" i="15" s="1"/>
  <c r="D8" i="15" s="1"/>
  <c r="E8" i="15" s="1"/>
  <c r="F8" i="15" s="1"/>
  <c r="G8" i="15" s="1"/>
  <c r="H8" i="15" s="1"/>
  <c r="I8" i="15" s="1"/>
  <c r="J8" i="15" s="1"/>
  <c r="K8" i="15" s="1"/>
  <c r="L8" i="15" s="1"/>
  <c r="M8" i="15" s="1"/>
  <c r="N8" i="15" s="1"/>
  <c r="O8" i="15" s="1"/>
  <c r="P8" i="15" s="1"/>
  <c r="Q8" i="15" s="1"/>
  <c r="R8" i="15" s="1"/>
  <c r="S8" i="15" s="1"/>
  <c r="T8" i="15" s="1"/>
  <c r="V8" i="15" s="1"/>
  <c r="R26" i="15" l="1"/>
  <c r="R19" i="15"/>
  <c r="Q35" i="15"/>
  <c r="R35" i="15" s="1"/>
</calcChain>
</file>

<file path=xl/sharedStrings.xml><?xml version="1.0" encoding="utf-8"?>
<sst xmlns="http://schemas.openxmlformats.org/spreadsheetml/2006/main" count="113" uniqueCount="83">
  <si>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</si>
  <si>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</si>
  <si>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</si>
  <si>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</si>
  <si>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</si>
  <si>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</si>
  <si>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</si>
  <si>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</si>
  <si>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</si>
  <si>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</si>
  <si>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</si>
  <si>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</si>
  <si>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</si>
  <si>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</si>
  <si>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</si>
  <si>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</si>
  <si>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</si>
  <si>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</si>
  <si>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</si>
  <si>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</si>
  <si>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</si>
  <si>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</si>
  <si>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</si>
  <si>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</si>
  <si>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</si>
  <si>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</si>
  <si>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</si>
  <si>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</si>
  <si>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</si>
  <si>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</si>
  <si>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</si>
  <si>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</si>
  <si>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</si>
  <si>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</si>
  <si>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</si>
  <si>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</si>
  <si>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</si>
  <si>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</si>
  <si>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</si>
  <si>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</si>
  <si>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</si>
  <si>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</si>
  <si>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</si>
  <si>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</si>
  <si>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</si>
  <si>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</si>
  <si>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</si>
  <si>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</si>
  <si>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</si>
  <si>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</si>
  <si>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</si>
  <si>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</si>
  <si>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</si>
  <si>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</si>
  <si>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</si>
  <si>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</si>
  <si>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140 Orang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</si>
  <si>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</si>
  <si>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</si>
  <si>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</si>
  <si>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</si>
  <si>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</si>
  <si>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</si>
  <si>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</si>
  <si>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</si>
  <si>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</si>
  <si>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</si>
  <si>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</si>
  <si>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</si>
  <si>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</si>
  <si>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</si>
  <si>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</si>
  <si>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</si>
  <si>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</si>
  <si>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</si>
  <si>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</si>
  <si>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</si>
  <si>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</si>
  <si>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</si>
  <si>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Keadaan s/d April 2018</t>
  </si>
  <si>
    <t>Singaraja, 2 Mei 2018</t>
  </si>
  <si>
    <t>1832 Orang</t>
  </si>
  <si>
    <t>36880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</si>
</sst>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0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165" fontId="9" fillId="0" borderId="5" xfId="3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65" fontId="9" fillId="0" borderId="5" xfId="3" applyNumberFormat="1" applyFont="1" applyFill="1" applyBorder="1" applyAlignment="1">
      <alignment horizontal="center" vertical="center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165" fontId="9" fillId="0" borderId="5" xfId="3" applyNumberFormat="1" applyFont="1" applyFill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13" fillId="0" borderId="0" xfId="1" applyFont="1" applyAlignment="1">
      <alignment horizontal="left"/>
    </xf>
    <xf numFmtId="0" fontId="9" fillId="0" borderId="5" xfId="1" applyFont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0" fontId="8" fillId="0" borderId="5" xfId="1" applyFont="1" applyBorder="1" applyAlignment="1">
      <alignment vertical="top" wrapText="1"/>
    </xf>
    <xf numFmtId="0" fontId="9" fillId="0" borderId="5" xfId="1" applyFont="1" applyBorder="1" applyAlignment="1">
      <alignment horizontal="center" vertical="center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1" fillId="0" borderId="14" xfId="1" applyFont="1" applyBorder="1" applyAlignment="1">
      <alignment horizontal="left" vertical="top"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0" fontId="1" fillId="0" borderId="14" xfId="1" applyFont="1" applyBorder="1" applyAlignment="1">
      <alignment horizontal="left" vertical="center" wrapText="1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55"/>
  <sheetViews>
    <sheetView tabSelected="1" view="pageBreakPreview" topLeftCell="I1" zoomScaleNormal="90" zoomScaleSheetLayoutView="100" workbookViewId="0">
      <pane ySplit="8" topLeftCell="A30" activePane="bottomLeft" state="frozen"/>
      <selection pane="bottomLeft" activeCell="M43" sqref="M43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39" t="s">
        <v>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</row>
    <row r="2" spans="1:24" ht="20.25" x14ac:dyDescent="0.3">
      <c r="A2" s="139" t="s">
        <v>55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</row>
    <row r="3" spans="1:24" ht="15.75" x14ac:dyDescent="0.25">
      <c r="A3" s="2"/>
      <c r="B3" s="140" t="s">
        <v>79</v>
      </c>
      <c r="C3" s="140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1" t="s">
        <v>1</v>
      </c>
      <c r="B5" s="141" t="s">
        <v>2</v>
      </c>
      <c r="C5" s="119" t="s">
        <v>3</v>
      </c>
      <c r="D5" s="119" t="s">
        <v>4</v>
      </c>
      <c r="E5" s="144" t="s">
        <v>5</v>
      </c>
      <c r="F5" s="145"/>
      <c r="G5" s="145"/>
      <c r="H5" s="144" t="s">
        <v>6</v>
      </c>
      <c r="I5" s="145"/>
      <c r="J5" s="145"/>
      <c r="K5" s="145"/>
      <c r="L5" s="145"/>
      <c r="M5" s="145"/>
      <c r="N5" s="145"/>
      <c r="O5" s="145"/>
      <c r="P5" s="145"/>
      <c r="Q5" s="145"/>
      <c r="R5" s="146"/>
      <c r="S5" s="147" t="s">
        <v>7</v>
      </c>
      <c r="T5" s="148"/>
      <c r="U5" s="149"/>
      <c r="V5" s="150" t="s">
        <v>8</v>
      </c>
    </row>
    <row r="6" spans="1:24" x14ac:dyDescent="0.25">
      <c r="A6" s="142"/>
      <c r="B6" s="142"/>
      <c r="C6" s="67" t="s">
        <v>9</v>
      </c>
      <c r="D6" s="120" t="s">
        <v>10</v>
      </c>
      <c r="E6" s="153" t="s">
        <v>11</v>
      </c>
      <c r="F6" s="153" t="s">
        <v>12</v>
      </c>
      <c r="G6" s="168" t="s">
        <v>13</v>
      </c>
      <c r="H6" s="154" t="s">
        <v>14</v>
      </c>
      <c r="I6" s="156"/>
      <c r="J6" s="170" t="s">
        <v>15</v>
      </c>
      <c r="K6" s="171"/>
      <c r="L6" s="154" t="s">
        <v>16</v>
      </c>
      <c r="M6" s="156"/>
      <c r="N6" s="165" t="s">
        <v>17</v>
      </c>
      <c r="O6" s="166"/>
      <c r="P6" s="154" t="s">
        <v>18</v>
      </c>
      <c r="Q6" s="155"/>
      <c r="R6" s="156"/>
      <c r="S6" s="157" t="s">
        <v>19</v>
      </c>
      <c r="T6" s="158"/>
      <c r="U6" s="159"/>
      <c r="V6" s="151"/>
    </row>
    <row r="7" spans="1:24" ht="23.25" customHeight="1" x14ac:dyDescent="0.25">
      <c r="A7" s="143"/>
      <c r="B7" s="143"/>
      <c r="C7" s="120" t="s">
        <v>20</v>
      </c>
      <c r="D7" s="120"/>
      <c r="E7" s="143"/>
      <c r="F7" s="143"/>
      <c r="G7" s="169"/>
      <c r="H7" s="68" t="s">
        <v>21</v>
      </c>
      <c r="I7" s="69" t="s">
        <v>22</v>
      </c>
      <c r="J7" s="69" t="s">
        <v>21</v>
      </c>
      <c r="K7" s="68" t="s">
        <v>22</v>
      </c>
      <c r="L7" s="68" t="s">
        <v>21</v>
      </c>
      <c r="M7" s="75" t="s">
        <v>22</v>
      </c>
      <c r="N7" s="68" t="s">
        <v>21</v>
      </c>
      <c r="O7" s="69" t="s">
        <v>22</v>
      </c>
      <c r="P7" s="69" t="s">
        <v>21</v>
      </c>
      <c r="Q7" s="75" t="s">
        <v>22</v>
      </c>
      <c r="R7" s="68" t="s">
        <v>23</v>
      </c>
      <c r="S7" s="76" t="s">
        <v>24</v>
      </c>
      <c r="T7" s="160" t="s">
        <v>23</v>
      </c>
      <c r="U7" s="161"/>
      <c r="V7" s="152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2">
        <f t="shared" si="0"/>
        <v>20</v>
      </c>
      <c r="U8" s="163"/>
      <c r="V8" s="12">
        <f>T8+1</f>
        <v>21</v>
      </c>
    </row>
    <row r="9" spans="1:24" x14ac:dyDescent="0.25">
      <c r="A9" s="112"/>
      <c r="B9" s="118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81"/>
      <c r="U9" s="19"/>
      <c r="V9" s="90"/>
    </row>
    <row r="10" spans="1:24" x14ac:dyDescent="0.25">
      <c r="A10" s="20"/>
      <c r="B10" s="117"/>
      <c r="C10" s="116"/>
      <c r="D10" s="21"/>
      <c r="E10" s="116"/>
      <c r="F10" s="21"/>
      <c r="G10" s="116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9"/>
      <c r="U10" s="26"/>
      <c r="V10" s="90"/>
    </row>
    <row r="11" spans="1:24" x14ac:dyDescent="0.25">
      <c r="A11" s="179">
        <v>1</v>
      </c>
      <c r="B11" s="105" t="s">
        <v>51</v>
      </c>
      <c r="C11" s="116"/>
      <c r="D11" s="21"/>
      <c r="E11" s="116"/>
      <c r="F11" s="21"/>
      <c r="G11" s="116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9"/>
      <c r="U11" s="26"/>
      <c r="V11" s="90"/>
    </row>
    <row r="12" spans="1:24" x14ac:dyDescent="0.25">
      <c r="A12" s="179"/>
      <c r="B12" s="106" t="s">
        <v>28</v>
      </c>
      <c r="C12" s="116"/>
      <c r="D12" s="21"/>
      <c r="E12" s="116"/>
      <c r="F12" s="21"/>
      <c r="G12" s="116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9"/>
      <c r="U12" s="26"/>
      <c r="V12" s="90"/>
    </row>
    <row r="13" spans="1:24" ht="25.5" x14ac:dyDescent="0.25">
      <c r="A13" s="179"/>
      <c r="B13" s="106" t="s">
        <v>52</v>
      </c>
      <c r="C13" s="111" t="s">
        <v>30</v>
      </c>
      <c r="D13" s="47" t="s">
        <v>78</v>
      </c>
      <c r="E13" s="82">
        <v>110643</v>
      </c>
      <c r="F13" s="87" t="s">
        <v>31</v>
      </c>
      <c r="G13" s="82">
        <v>110643</v>
      </c>
      <c r="H13" s="22"/>
      <c r="I13" s="23"/>
      <c r="J13" s="22"/>
      <c r="K13" s="23"/>
      <c r="L13" s="50">
        <v>1760000000</v>
      </c>
      <c r="M13" s="51">
        <v>374432400</v>
      </c>
      <c r="N13" s="22">
        <v>0</v>
      </c>
      <c r="O13" s="23">
        <v>0</v>
      </c>
      <c r="P13" s="50">
        <f>H13+L13+J13+N13</f>
        <v>1760000000</v>
      </c>
      <c r="Q13" s="51">
        <f>SUM(I13+K13+M13+O13)</f>
        <v>374432400</v>
      </c>
      <c r="R13" s="85">
        <f>Q13/P13*100%</f>
        <v>0.21274568181818182</v>
      </c>
      <c r="S13" s="138" t="s">
        <v>82</v>
      </c>
      <c r="T13" s="78">
        <v>0.33329999999999999</v>
      </c>
      <c r="U13" s="26"/>
      <c r="V13" s="90" t="s">
        <v>63</v>
      </c>
      <c r="X13" s="128"/>
    </row>
    <row r="14" spans="1:24" x14ac:dyDescent="0.25">
      <c r="A14" s="179">
        <v>2</v>
      </c>
      <c r="B14" s="105" t="s">
        <v>27</v>
      </c>
      <c r="C14" s="52"/>
      <c r="D14" s="53"/>
      <c r="E14" s="52"/>
      <c r="F14" s="53"/>
      <c r="G14" s="52"/>
      <c r="H14" s="96"/>
      <c r="I14" s="97"/>
      <c r="J14" s="96"/>
      <c r="K14" s="97"/>
      <c r="L14" s="96"/>
      <c r="M14" s="97"/>
      <c r="N14" s="96"/>
      <c r="O14" s="97"/>
      <c r="P14" s="96"/>
      <c r="Q14" s="97"/>
      <c r="R14" s="98"/>
      <c r="S14" s="99"/>
      <c r="T14" s="100"/>
      <c r="U14" s="101"/>
      <c r="V14" s="125"/>
    </row>
    <row r="15" spans="1:24" x14ac:dyDescent="0.25">
      <c r="A15" s="179"/>
      <c r="B15" s="106" t="s">
        <v>28</v>
      </c>
      <c r="C15" s="116"/>
      <c r="D15" s="21"/>
      <c r="E15" s="116"/>
      <c r="F15" s="21"/>
      <c r="G15" s="116"/>
      <c r="H15" s="22"/>
      <c r="I15" s="23"/>
      <c r="J15" s="22"/>
      <c r="K15" s="23"/>
      <c r="L15" s="22"/>
      <c r="M15" s="23"/>
      <c r="N15" s="22"/>
      <c r="O15" s="23"/>
      <c r="P15" s="22"/>
      <c r="Q15" s="23"/>
      <c r="R15" s="24"/>
      <c r="S15" s="25"/>
      <c r="T15" s="79"/>
      <c r="U15" s="26"/>
      <c r="V15" s="90"/>
    </row>
    <row r="16" spans="1:24" ht="102" x14ac:dyDescent="0.25">
      <c r="A16" s="179"/>
      <c r="B16" s="107" t="s">
        <v>29</v>
      </c>
      <c r="C16" s="111" t="s">
        <v>30</v>
      </c>
      <c r="D16" s="28" t="s">
        <v>66</v>
      </c>
      <c r="E16" s="82">
        <v>5500</v>
      </c>
      <c r="F16" s="83" t="s">
        <v>31</v>
      </c>
      <c r="G16" s="84">
        <v>5500</v>
      </c>
      <c r="H16" s="50">
        <v>0</v>
      </c>
      <c r="I16" s="51">
        <v>0</v>
      </c>
      <c r="J16" s="50">
        <v>0</v>
      </c>
      <c r="K16" s="51">
        <v>0</v>
      </c>
      <c r="L16" s="50">
        <v>1134562756</v>
      </c>
      <c r="M16" s="51">
        <v>9431000</v>
      </c>
      <c r="N16" s="50">
        <v>0</v>
      </c>
      <c r="O16" s="51">
        <v>0</v>
      </c>
      <c r="P16" s="50">
        <f>H16+L16+J16+N16</f>
        <v>1134562756</v>
      </c>
      <c r="Q16" s="51">
        <f>SUM(I16+K16+M16+O16)</f>
        <v>9431000</v>
      </c>
      <c r="R16" s="85">
        <f>Q16/P16*100%</f>
        <v>8.3124533659555445E-3</v>
      </c>
      <c r="S16" s="136" t="s">
        <v>81</v>
      </c>
      <c r="T16" s="78">
        <v>0.33310000000000001</v>
      </c>
      <c r="U16" s="31"/>
      <c r="V16" s="90" t="s">
        <v>63</v>
      </c>
    </row>
    <row r="17" spans="1:22" ht="25.5" x14ac:dyDescent="0.25">
      <c r="A17" s="179">
        <v>3</v>
      </c>
      <c r="B17" s="105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35"/>
      <c r="N17" s="34"/>
      <c r="O17" s="35"/>
      <c r="P17" s="22"/>
      <c r="Q17" s="23"/>
      <c r="R17" s="30"/>
      <c r="S17" s="36"/>
      <c r="T17" s="79"/>
      <c r="U17" s="26"/>
      <c r="V17" s="90"/>
    </row>
    <row r="18" spans="1:22" x14ac:dyDescent="0.25">
      <c r="A18" s="179"/>
      <c r="B18" s="108" t="s">
        <v>28</v>
      </c>
      <c r="C18" s="32"/>
      <c r="D18" s="33"/>
      <c r="E18" s="38"/>
      <c r="F18" s="39"/>
      <c r="G18" s="38"/>
      <c r="H18" s="40"/>
      <c r="I18" s="41"/>
      <c r="J18" s="40"/>
      <c r="K18" s="41"/>
      <c r="L18" s="40"/>
      <c r="M18" s="41"/>
      <c r="N18" s="40"/>
      <c r="O18" s="41"/>
      <c r="P18" s="22"/>
      <c r="Q18" s="23"/>
      <c r="R18" s="30"/>
      <c r="S18" s="36"/>
      <c r="T18" s="79"/>
      <c r="U18" s="26"/>
      <c r="V18" s="90"/>
    </row>
    <row r="19" spans="1:22" ht="150.75" customHeight="1" x14ac:dyDescent="0.25">
      <c r="A19" s="179"/>
      <c r="B19" s="106" t="s">
        <v>33</v>
      </c>
      <c r="C19" s="111" t="s">
        <v>30</v>
      </c>
      <c r="D19" s="37" t="s">
        <v>67</v>
      </c>
      <c r="E19" s="49">
        <v>225</v>
      </c>
      <c r="F19" s="87" t="s">
        <v>31</v>
      </c>
      <c r="G19" s="123">
        <v>225</v>
      </c>
      <c r="H19" s="127">
        <v>0</v>
      </c>
      <c r="I19" s="51">
        <v>0</v>
      </c>
      <c r="J19" s="50">
        <v>0</v>
      </c>
      <c r="K19" s="51">
        <v>0</v>
      </c>
      <c r="L19" s="51">
        <v>419702350</v>
      </c>
      <c r="M19" s="51">
        <v>14540600</v>
      </c>
      <c r="N19" s="50">
        <v>0</v>
      </c>
      <c r="O19" s="51">
        <v>0</v>
      </c>
      <c r="P19" s="50">
        <f>H19+L19+J19+N19</f>
        <v>419702350</v>
      </c>
      <c r="Q19" s="51">
        <f>SUM(I19+K19+M19+O19)</f>
        <v>14540600</v>
      </c>
      <c r="R19" s="85">
        <f>Q19/P19*100%</f>
        <v>3.4645028792428728E-2</v>
      </c>
      <c r="S19" s="137" t="s">
        <v>56</v>
      </c>
      <c r="T19" s="80">
        <v>0.62219999999999998</v>
      </c>
      <c r="U19" s="44"/>
      <c r="V19" s="90" t="s">
        <v>64</v>
      </c>
    </row>
    <row r="20" spans="1:22" x14ac:dyDescent="0.25">
      <c r="A20" s="116"/>
      <c r="B20" s="104"/>
      <c r="C20" s="111"/>
      <c r="D20" s="37"/>
      <c r="E20" s="93"/>
      <c r="F20" s="21"/>
      <c r="G20" s="42"/>
      <c r="H20" s="43"/>
      <c r="I20" s="23"/>
      <c r="J20" s="22"/>
      <c r="K20" s="23"/>
      <c r="L20" s="23"/>
      <c r="M20" s="23"/>
      <c r="N20" s="23"/>
      <c r="O20" s="23"/>
      <c r="P20" s="22"/>
      <c r="Q20" s="23"/>
      <c r="R20" s="24"/>
      <c r="S20" s="77"/>
      <c r="T20" s="80"/>
      <c r="U20" s="55"/>
      <c r="V20" s="126"/>
    </row>
    <row r="21" spans="1:22" ht="38.25" x14ac:dyDescent="0.25">
      <c r="A21" s="179">
        <v>4</v>
      </c>
      <c r="B21" s="27" t="s">
        <v>53</v>
      </c>
      <c r="C21" s="111"/>
      <c r="D21" s="37"/>
      <c r="E21" s="93"/>
      <c r="F21" s="21"/>
      <c r="G21" s="42"/>
      <c r="H21" s="43"/>
      <c r="I21" s="23"/>
      <c r="J21" s="22"/>
      <c r="K21" s="23"/>
      <c r="L21" s="23"/>
      <c r="M21" s="23"/>
      <c r="N21" s="23"/>
      <c r="O21" s="23"/>
      <c r="P21" s="22"/>
      <c r="Q21" s="23"/>
      <c r="R21" s="24"/>
      <c r="S21" s="25"/>
      <c r="T21" s="80"/>
      <c r="U21" s="44"/>
      <c r="V21" s="90"/>
    </row>
    <row r="22" spans="1:22" x14ac:dyDescent="0.25">
      <c r="A22" s="179"/>
      <c r="B22" s="117" t="s">
        <v>28</v>
      </c>
      <c r="C22" s="111"/>
      <c r="D22" s="37"/>
      <c r="E22" s="29"/>
      <c r="F22" s="21"/>
      <c r="G22" s="116"/>
      <c r="H22" s="43"/>
      <c r="I22" s="23"/>
      <c r="J22" s="22"/>
      <c r="K22" s="23"/>
      <c r="L22" s="23"/>
      <c r="M22" s="23"/>
      <c r="N22" s="23"/>
      <c r="O22" s="23"/>
      <c r="P22" s="22"/>
      <c r="Q22" s="23"/>
      <c r="R22" s="24"/>
      <c r="S22" s="25"/>
      <c r="T22" s="79"/>
      <c r="U22" s="44"/>
      <c r="V22" s="90"/>
    </row>
    <row r="23" spans="1:22" ht="51" x14ac:dyDescent="0.25">
      <c r="A23" s="179"/>
      <c r="B23" s="110" t="s">
        <v>54</v>
      </c>
      <c r="C23" s="111" t="s">
        <v>45</v>
      </c>
      <c r="D23" s="37" t="s">
        <v>58</v>
      </c>
      <c r="E23" s="82">
        <v>1</v>
      </c>
      <c r="F23" s="92" t="s">
        <v>57</v>
      </c>
      <c r="G23" s="123">
        <v>1</v>
      </c>
      <c r="H23" s="43"/>
      <c r="I23" s="23"/>
      <c r="J23" s="22"/>
      <c r="K23" s="23"/>
      <c r="L23" s="51">
        <v>223249800</v>
      </c>
      <c r="M23" s="51">
        <v>15727000</v>
      </c>
      <c r="N23" s="50">
        <v>0</v>
      </c>
      <c r="O23" s="51">
        <v>0</v>
      </c>
      <c r="P23" s="50">
        <f>H23+L23+J23+N23</f>
        <v>223249800</v>
      </c>
      <c r="Q23" s="102">
        <f>SUM(I23+K23+M23+O23)</f>
        <v>15727000</v>
      </c>
      <c r="R23" s="103">
        <f>Q23/P23*100%</f>
        <v>7.0445751799105755E-2</v>
      </c>
      <c r="S23" s="134"/>
      <c r="T23" s="78">
        <v>0</v>
      </c>
      <c r="U23" s="44"/>
      <c r="V23" s="90" t="s">
        <v>64</v>
      </c>
    </row>
    <row r="24" spans="1:22" ht="25.5" x14ac:dyDescent="0.25">
      <c r="A24" s="179">
        <v>5</v>
      </c>
      <c r="B24" s="45" t="s">
        <v>34</v>
      </c>
      <c r="C24" s="111"/>
      <c r="D24" s="46"/>
      <c r="E24" s="116"/>
      <c r="F24" s="21"/>
      <c r="G24" s="116"/>
      <c r="H24" s="22"/>
      <c r="I24" s="23"/>
      <c r="J24" s="22"/>
      <c r="K24" s="23"/>
      <c r="L24" s="22"/>
      <c r="M24" s="23"/>
      <c r="N24" s="22"/>
      <c r="O24" s="23"/>
      <c r="P24" s="22"/>
      <c r="Q24" s="23"/>
      <c r="R24" s="24"/>
      <c r="S24" s="25"/>
      <c r="T24" s="79"/>
      <c r="U24" s="44"/>
      <c r="V24" s="90"/>
    </row>
    <row r="25" spans="1:22" x14ac:dyDescent="0.25">
      <c r="A25" s="179"/>
      <c r="B25" s="47" t="s">
        <v>28</v>
      </c>
      <c r="C25" s="111"/>
      <c r="D25" s="46"/>
      <c r="E25" s="116"/>
      <c r="F25" s="21"/>
      <c r="G25" s="116"/>
      <c r="H25" s="22"/>
      <c r="I25" s="23"/>
      <c r="J25" s="22"/>
      <c r="K25" s="23"/>
      <c r="L25" s="22"/>
      <c r="M25" s="23"/>
      <c r="N25" s="22"/>
      <c r="O25" s="23"/>
      <c r="P25" s="22"/>
      <c r="Q25" s="23"/>
      <c r="R25" s="24"/>
      <c r="S25" s="25"/>
      <c r="T25" s="79"/>
      <c r="U25" s="44"/>
      <c r="V25" s="90"/>
    </row>
    <row r="26" spans="1:22" ht="38.25" customHeight="1" x14ac:dyDescent="0.25">
      <c r="A26" s="179"/>
      <c r="B26" s="122" t="s">
        <v>35</v>
      </c>
      <c r="C26" s="121" t="s">
        <v>59</v>
      </c>
      <c r="D26" s="86" t="s">
        <v>36</v>
      </c>
      <c r="E26" s="123">
        <v>19</v>
      </c>
      <c r="F26" s="87" t="s">
        <v>37</v>
      </c>
      <c r="G26" s="88">
        <v>19</v>
      </c>
      <c r="H26" s="50">
        <v>0</v>
      </c>
      <c r="I26" s="51">
        <v>0</v>
      </c>
      <c r="J26" s="50">
        <v>0</v>
      </c>
      <c r="K26" s="51">
        <v>0</v>
      </c>
      <c r="L26" s="50">
        <v>224600000</v>
      </c>
      <c r="M26" s="51">
        <v>5085200</v>
      </c>
      <c r="N26" s="50">
        <v>0</v>
      </c>
      <c r="O26" s="51">
        <v>0</v>
      </c>
      <c r="P26" s="50">
        <f>H26+J26+L26+N26</f>
        <v>224600000</v>
      </c>
      <c r="Q26" s="51">
        <f>SUM(I26+K26+M26+O26)</f>
        <v>5085200</v>
      </c>
      <c r="R26" s="85">
        <f>Q26/P26*100%</f>
        <v>2.2641139804096173E-2</v>
      </c>
      <c r="S26" s="134"/>
      <c r="T26" s="78">
        <v>0</v>
      </c>
      <c r="U26" s="89"/>
      <c r="V26" s="90" t="s">
        <v>65</v>
      </c>
    </row>
    <row r="27" spans="1:22" ht="25.5" x14ac:dyDescent="0.25">
      <c r="A27" s="179">
        <v>6</v>
      </c>
      <c r="B27" s="45" t="s">
        <v>39</v>
      </c>
      <c r="C27" s="111"/>
      <c r="D27" s="47"/>
      <c r="E27" s="52"/>
      <c r="F27" s="53"/>
      <c r="G27" s="48"/>
      <c r="H27" s="22"/>
      <c r="I27" s="23"/>
      <c r="J27" s="22"/>
      <c r="K27" s="23"/>
      <c r="L27" s="23"/>
      <c r="M27" s="23"/>
      <c r="N27" s="40"/>
      <c r="O27" s="41"/>
      <c r="P27" s="22"/>
      <c r="Q27" s="23"/>
      <c r="R27" s="30"/>
      <c r="S27" s="25"/>
      <c r="T27" s="78"/>
      <c r="U27" s="44"/>
      <c r="V27" s="90"/>
    </row>
    <row r="28" spans="1:22" x14ac:dyDescent="0.25">
      <c r="A28" s="179"/>
      <c r="B28" s="47" t="s">
        <v>28</v>
      </c>
      <c r="C28" s="111"/>
      <c r="D28" s="47"/>
      <c r="E28" s="52"/>
      <c r="F28" s="53"/>
      <c r="G28" s="48"/>
      <c r="H28" s="40"/>
      <c r="I28" s="54"/>
      <c r="J28" s="54"/>
      <c r="K28" s="54"/>
      <c r="L28" s="23"/>
      <c r="M28" s="23"/>
      <c r="N28" s="40"/>
      <c r="O28" s="41"/>
      <c r="P28" s="22"/>
      <c r="Q28" s="23"/>
      <c r="R28" s="30"/>
      <c r="S28" s="25"/>
      <c r="T28" s="78"/>
      <c r="U28" s="44"/>
      <c r="V28" s="90"/>
    </row>
    <row r="29" spans="1:22" ht="42" customHeight="1" x14ac:dyDescent="0.25">
      <c r="A29" s="179"/>
      <c r="B29" s="110" t="s">
        <v>40</v>
      </c>
      <c r="C29" s="111" t="s">
        <v>60</v>
      </c>
      <c r="D29" s="47" t="s">
        <v>61</v>
      </c>
      <c r="E29" s="52">
        <v>9</v>
      </c>
      <c r="F29" s="53" t="s">
        <v>41</v>
      </c>
      <c r="G29" s="48">
        <v>9</v>
      </c>
      <c r="H29" s="22">
        <v>0</v>
      </c>
      <c r="I29" s="23">
        <v>0</v>
      </c>
      <c r="J29" s="22">
        <v>0</v>
      </c>
      <c r="K29" s="23">
        <v>0</v>
      </c>
      <c r="L29" s="23">
        <v>71800000</v>
      </c>
      <c r="M29" s="23">
        <v>15534600</v>
      </c>
      <c r="N29" s="40">
        <v>0</v>
      </c>
      <c r="O29" s="41">
        <v>0</v>
      </c>
      <c r="P29" s="22">
        <f>SUM(H29+J29+L29+N29)</f>
        <v>71800000</v>
      </c>
      <c r="Q29" s="23">
        <f>SUM(I29+K29+M29+O29)</f>
        <v>15534600</v>
      </c>
      <c r="R29" s="30">
        <f>Q29/P29*100%</f>
        <v>0.21635933147632311</v>
      </c>
      <c r="S29" s="134"/>
      <c r="T29" s="113">
        <v>0</v>
      </c>
      <c r="U29" s="44"/>
      <c r="V29" s="90" t="s">
        <v>64</v>
      </c>
    </row>
    <row r="30" spans="1:22" ht="22.5" customHeight="1" x14ac:dyDescent="0.25">
      <c r="A30" s="179"/>
      <c r="B30" s="47"/>
      <c r="C30" s="111"/>
      <c r="D30" s="47"/>
      <c r="E30" s="52">
        <v>9</v>
      </c>
      <c r="F30" s="53" t="s">
        <v>42</v>
      </c>
      <c r="G30" s="48">
        <v>9</v>
      </c>
      <c r="H30" s="40"/>
      <c r="I30" s="54"/>
      <c r="J30" s="54"/>
      <c r="K30" s="54"/>
      <c r="L30" s="23"/>
      <c r="M30" s="23"/>
      <c r="N30" s="40"/>
      <c r="O30" s="41"/>
      <c r="P30" s="22"/>
      <c r="Q30" s="23"/>
      <c r="R30" s="30"/>
      <c r="S30" s="134"/>
      <c r="T30" s="114">
        <v>0</v>
      </c>
      <c r="U30" s="44"/>
      <c r="V30" s="90"/>
    </row>
    <row r="31" spans="1:22" x14ac:dyDescent="0.25">
      <c r="A31" s="179"/>
      <c r="B31" s="47"/>
      <c r="C31" s="111"/>
      <c r="D31" s="47"/>
      <c r="E31" s="52"/>
      <c r="F31" s="53"/>
      <c r="G31" s="48"/>
      <c r="H31" s="40"/>
      <c r="I31" s="54"/>
      <c r="J31" s="41"/>
      <c r="K31" s="54"/>
      <c r="L31" s="23"/>
      <c r="M31" s="23"/>
      <c r="N31" s="40"/>
      <c r="O31" s="41"/>
      <c r="P31" s="22"/>
      <c r="Q31" s="23"/>
      <c r="R31" s="30"/>
      <c r="S31" s="135"/>
      <c r="T31" s="124">
        <f>(T29+T30)/2</f>
        <v>0</v>
      </c>
      <c r="U31" s="44"/>
      <c r="V31" s="90"/>
    </row>
    <row r="32" spans="1:22" ht="25.5" x14ac:dyDescent="0.25">
      <c r="A32" s="164">
        <v>7</v>
      </c>
      <c r="B32" s="109" t="s">
        <v>43</v>
      </c>
      <c r="C32" s="111"/>
      <c r="D32" s="47"/>
      <c r="E32" s="52"/>
      <c r="F32" s="53"/>
      <c r="G32" s="48"/>
      <c r="H32" s="22"/>
      <c r="I32" s="23"/>
      <c r="J32" s="23"/>
      <c r="K32" s="23"/>
      <c r="L32" s="22"/>
      <c r="M32" s="23"/>
      <c r="N32" s="22"/>
      <c r="O32" s="23"/>
      <c r="P32" s="22"/>
      <c r="Q32" s="23"/>
      <c r="R32" s="30"/>
      <c r="S32" s="25"/>
      <c r="T32" s="78"/>
      <c r="U32" s="44"/>
      <c r="V32" s="90"/>
    </row>
    <row r="33" spans="1:22" x14ac:dyDescent="0.25">
      <c r="A33" s="164"/>
      <c r="B33" s="110" t="s">
        <v>28</v>
      </c>
      <c r="C33" s="111"/>
      <c r="D33" s="47"/>
      <c r="E33" s="52"/>
      <c r="F33" s="53"/>
      <c r="G33" s="48"/>
      <c r="H33" s="22"/>
      <c r="I33" s="23"/>
      <c r="J33" s="22"/>
      <c r="K33" s="23"/>
      <c r="L33" s="22"/>
      <c r="M33" s="23"/>
      <c r="N33" s="22"/>
      <c r="O33" s="23"/>
      <c r="P33" s="22"/>
      <c r="Q33" s="23"/>
      <c r="R33" s="30"/>
      <c r="S33" s="25"/>
      <c r="T33" s="78"/>
      <c r="U33" s="44"/>
      <c r="V33" s="90"/>
    </row>
    <row r="34" spans="1:22" ht="38.25" x14ac:dyDescent="0.25">
      <c r="A34" s="167"/>
      <c r="B34" s="110" t="s">
        <v>44</v>
      </c>
      <c r="C34" s="111" t="s">
        <v>30</v>
      </c>
      <c r="D34" s="47" t="s">
        <v>62</v>
      </c>
      <c r="E34" s="91">
        <v>600</v>
      </c>
      <c r="F34" s="92" t="s">
        <v>31</v>
      </c>
      <c r="G34" s="88">
        <v>600</v>
      </c>
      <c r="H34" s="50" t="s">
        <v>38</v>
      </c>
      <c r="I34" s="51">
        <v>0</v>
      </c>
      <c r="J34" s="51">
        <v>0</v>
      </c>
      <c r="K34" s="51">
        <v>0</v>
      </c>
      <c r="L34" s="50">
        <v>315050000</v>
      </c>
      <c r="M34" s="51">
        <v>7360100</v>
      </c>
      <c r="N34" s="50">
        <v>0</v>
      </c>
      <c r="O34" s="51">
        <v>0</v>
      </c>
      <c r="P34" s="50">
        <v>315050000</v>
      </c>
      <c r="Q34" s="51">
        <f>SUM(I34+K34+M34+O34)</f>
        <v>7360100</v>
      </c>
      <c r="R34" s="85">
        <f>Q34/P34*100%</f>
        <v>2.3361688620853832E-2</v>
      </c>
      <c r="S34" s="136"/>
      <c r="T34" s="78">
        <v>0</v>
      </c>
      <c r="U34" s="89"/>
      <c r="V34" s="90" t="s">
        <v>64</v>
      </c>
    </row>
    <row r="35" spans="1:22" x14ac:dyDescent="0.25">
      <c r="A35" s="56"/>
      <c r="B35" s="57" t="s">
        <v>24</v>
      </c>
      <c r="C35" s="57"/>
      <c r="D35" s="57"/>
      <c r="E35" s="57"/>
      <c r="F35" s="57"/>
      <c r="G35" s="58"/>
      <c r="H35" s="59">
        <f t="shared" ref="H35:O35" si="1">SUM(H9:H34)</f>
        <v>0</v>
      </c>
      <c r="I35" s="59">
        <f t="shared" si="1"/>
        <v>0</v>
      </c>
      <c r="J35" s="59">
        <f t="shared" si="1"/>
        <v>0</v>
      </c>
      <c r="K35" s="59">
        <f t="shared" si="1"/>
        <v>0</v>
      </c>
      <c r="L35" s="59">
        <f t="shared" si="1"/>
        <v>4148964906</v>
      </c>
      <c r="M35" s="59">
        <f t="shared" si="1"/>
        <v>442110900</v>
      </c>
      <c r="N35" s="59">
        <f t="shared" si="1"/>
        <v>0</v>
      </c>
      <c r="O35" s="59">
        <f t="shared" si="1"/>
        <v>0</v>
      </c>
      <c r="P35" s="59">
        <f>SUM(P9:P34)</f>
        <v>4148964906</v>
      </c>
      <c r="Q35" s="59">
        <f>SUM(Q9:Q34)</f>
        <v>442110900</v>
      </c>
      <c r="R35" s="70">
        <f>Q35/P35*100%</f>
        <v>0.10655932504048035</v>
      </c>
      <c r="S35" s="60"/>
      <c r="T35" s="70">
        <f>(T13+T16+T19+T23+T26+T31+T34)/7</f>
        <v>0.18408571428571427</v>
      </c>
      <c r="U35" s="61"/>
      <c r="V35" s="62"/>
    </row>
    <row r="36" spans="1:22" x14ac:dyDescent="0.25">
      <c r="R36" s="63"/>
      <c r="S36" s="63"/>
      <c r="T36" s="64"/>
      <c r="U36" s="64"/>
      <c r="V36" s="65"/>
    </row>
    <row r="37" spans="1:22" ht="15.75" x14ac:dyDescent="0.25">
      <c r="P37" s="172" t="s">
        <v>80</v>
      </c>
      <c r="Q37" s="172"/>
      <c r="R37" s="172"/>
      <c r="S37" s="115"/>
      <c r="T37" s="71"/>
    </row>
    <row r="38" spans="1:22" ht="15.75" x14ac:dyDescent="0.25">
      <c r="P38" s="94"/>
      <c r="Q38" s="173"/>
      <c r="R38" s="173"/>
      <c r="S38" s="173"/>
    </row>
    <row r="39" spans="1:22" ht="15.75" x14ac:dyDescent="0.25">
      <c r="P39" s="174" t="s">
        <v>46</v>
      </c>
      <c r="Q39" s="174"/>
      <c r="R39" s="174"/>
      <c r="S39" s="174"/>
    </row>
    <row r="40" spans="1:22" ht="15.75" x14ac:dyDescent="0.25">
      <c r="P40" s="72" t="s">
        <v>47</v>
      </c>
      <c r="Q40" s="115"/>
      <c r="R40" s="115"/>
      <c r="S40" s="115"/>
      <c r="T40" s="73"/>
    </row>
    <row r="41" spans="1:22" ht="15.75" x14ac:dyDescent="0.25">
      <c r="P41" s="72"/>
      <c r="Q41" s="66"/>
      <c r="R41" s="66"/>
      <c r="S41" s="66"/>
    </row>
    <row r="42" spans="1:22" ht="15.75" x14ac:dyDescent="0.25">
      <c r="P42" s="72"/>
      <c r="Q42" s="66"/>
      <c r="R42" s="66"/>
      <c r="S42" s="66"/>
    </row>
    <row r="43" spans="1:22" ht="15.75" x14ac:dyDescent="0.25">
      <c r="P43" s="72"/>
      <c r="Q43" s="66"/>
      <c r="R43" s="66"/>
      <c r="S43" s="66"/>
    </row>
    <row r="44" spans="1:22" ht="15.75" x14ac:dyDescent="0.25">
      <c r="P44" s="95" t="s">
        <v>48</v>
      </c>
      <c r="Q44" s="66"/>
      <c r="R44" s="66"/>
      <c r="S44" s="66"/>
    </row>
    <row r="45" spans="1:22" ht="15.75" x14ac:dyDescent="0.25">
      <c r="P45" s="72" t="s">
        <v>49</v>
      </c>
      <c r="Q45" s="74"/>
      <c r="R45" s="74"/>
      <c r="S45" s="66"/>
    </row>
    <row r="46" spans="1:22" ht="15.75" x14ac:dyDescent="0.25">
      <c r="P46" s="72" t="s">
        <v>50</v>
      </c>
      <c r="Q46" s="66"/>
      <c r="R46" s="66"/>
      <c r="S46" s="66"/>
      <c r="T46" s="71"/>
    </row>
    <row r="49" spans="1:6" ht="62.25" customHeight="1" x14ac:dyDescent="0.25">
      <c r="A49" s="131">
        <v>1</v>
      </c>
      <c r="B49" s="130" t="s">
        <v>52</v>
      </c>
      <c r="C49" s="178" t="s">
        <v>68</v>
      </c>
      <c r="D49" s="178"/>
      <c r="E49" s="129"/>
      <c r="F49" s="129"/>
    </row>
    <row r="50" spans="1:6" ht="41.25" customHeight="1" x14ac:dyDescent="0.25">
      <c r="A50" s="131">
        <v>2</v>
      </c>
      <c r="B50" s="130" t="s">
        <v>69</v>
      </c>
      <c r="C50" s="178" t="s">
        <v>70</v>
      </c>
      <c r="D50" s="178"/>
    </row>
    <row r="51" spans="1:6" ht="72" customHeight="1" x14ac:dyDescent="0.25">
      <c r="A51" s="131">
        <v>3</v>
      </c>
      <c r="B51" s="130" t="s">
        <v>71</v>
      </c>
      <c r="C51" s="178" t="s">
        <v>72</v>
      </c>
      <c r="D51" s="178"/>
    </row>
    <row r="52" spans="1:6" ht="76.5" customHeight="1" x14ac:dyDescent="0.25">
      <c r="A52" s="131">
        <v>4</v>
      </c>
      <c r="B52" s="130" t="s">
        <v>54</v>
      </c>
      <c r="C52" s="178" t="s">
        <v>73</v>
      </c>
      <c r="D52" s="178"/>
    </row>
    <row r="53" spans="1:6" ht="45" x14ac:dyDescent="0.25">
      <c r="A53" s="131">
        <v>5</v>
      </c>
      <c r="B53" s="130" t="s">
        <v>74</v>
      </c>
      <c r="C53" s="175" t="s">
        <v>75</v>
      </c>
      <c r="D53" s="176"/>
    </row>
    <row r="54" spans="1:6" ht="45" customHeight="1" x14ac:dyDescent="0.25">
      <c r="A54" s="131">
        <v>6</v>
      </c>
      <c r="B54" s="132" t="s">
        <v>40</v>
      </c>
      <c r="C54" s="177" t="s">
        <v>76</v>
      </c>
      <c r="D54" s="177"/>
    </row>
    <row r="55" spans="1:6" ht="45" x14ac:dyDescent="0.25">
      <c r="A55" s="131">
        <v>7</v>
      </c>
      <c r="B55" s="133" t="s">
        <v>44</v>
      </c>
      <c r="C55" s="177" t="s">
        <v>77</v>
      </c>
      <c r="D55" s="177"/>
    </row>
  </sheetData>
  <mergeCells count="37"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  <mergeCell ref="A17:A19"/>
    <mergeCell ref="A21:A23"/>
    <mergeCell ref="A24:A26"/>
    <mergeCell ref="A27:A31"/>
    <mergeCell ref="A32:A34"/>
    <mergeCell ref="P37:R37"/>
    <mergeCell ref="P6:R6"/>
    <mergeCell ref="S6:U6"/>
    <mergeCell ref="T7:U7"/>
    <mergeCell ref="T8:U8"/>
    <mergeCell ref="A11:A13"/>
    <mergeCell ref="A14:A16"/>
    <mergeCell ref="F6:F7"/>
    <mergeCell ref="G6:G7"/>
    <mergeCell ref="H6:I6"/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APRIL 2018</vt:lpstr>
      <vt:lpstr>'APRIL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2019-01-24T00:49:46Z</dcterms:modified>
</cp:coreProperties>
</file>